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5" r:id="rId3"/>
    <sheet name="_params" sheetId="4" state="hidden" r:id="rId4"/>
  </sheets>
  <definedNames>
    <definedName name="APPT" localSheetId="0">Доходы!$A$24</definedName>
    <definedName name="APPT" localSheetId="2">Источники!$A$30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Доходы!$F$68</definedName>
    <definedName name="LAST_CELL" localSheetId="2">Источники!#REF!</definedName>
    <definedName name="LAST_CELL" localSheetId="1">Расходы!$F$135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Доходы!$A$68</definedName>
    <definedName name="REND_1" localSheetId="2">Источники!$A$29</definedName>
    <definedName name="REND_1" localSheetId="1">Расходы!$A$136</definedName>
    <definedName name="S_520" localSheetId="2">Источники!$A$16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Источники!$A$30:$D$31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E129" i="2" l="1"/>
  <c r="E130" i="2" s="1"/>
  <c r="E131" i="2" s="1"/>
  <c r="E132" i="2" s="1"/>
  <c r="E133" i="2" s="1"/>
  <c r="E12" i="5" l="1"/>
  <c r="E27" i="5"/>
  <c r="E28" i="5" s="1"/>
  <c r="E29" i="5" s="1"/>
  <c r="E21" i="5"/>
  <c r="E22" i="5" s="1"/>
  <c r="E23" i="5" s="1"/>
  <c r="E24" i="5" s="1"/>
  <c r="E25" i="5" s="1"/>
  <c r="E67" i="1"/>
  <c r="E68" i="1" s="1"/>
  <c r="E65" i="1"/>
  <c r="E60" i="1"/>
  <c r="E58" i="1"/>
  <c r="F54" i="1"/>
  <c r="E49" i="1" l="1"/>
  <c r="E47" i="1" l="1"/>
  <c r="E42" i="1"/>
  <c r="F33" i="1"/>
  <c r="E23" i="1"/>
  <c r="E115" i="2"/>
  <c r="E116" i="2" s="1"/>
  <c r="F112" i="2"/>
  <c r="F111" i="2"/>
  <c r="E98" i="2" l="1"/>
  <c r="E99" i="2" s="1"/>
  <c r="E86" i="2"/>
  <c r="E87" i="2" s="1"/>
  <c r="E88" i="2" s="1"/>
  <c r="E89" i="2" s="1"/>
  <c r="E90" i="2" s="1"/>
  <c r="E91" i="2" s="1"/>
  <c r="E92" i="2" s="1"/>
  <c r="E72" i="2"/>
  <c r="E70" i="2"/>
  <c r="E69" i="2"/>
  <c r="E63" i="2"/>
  <c r="E71" i="2" s="1"/>
  <c r="E41" i="2"/>
  <c r="E39" i="2"/>
  <c r="E37" i="2"/>
  <c r="E36" i="2"/>
  <c r="E22" i="2"/>
  <c r="E17" i="2"/>
  <c r="D108" i="2" l="1"/>
  <c r="D109" i="2" s="1"/>
  <c r="D98" i="2" l="1"/>
  <c r="D99" i="2" s="1"/>
  <c r="D91" i="2"/>
  <c r="D92" i="2" s="1"/>
  <c r="D87" i="2"/>
  <c r="D88" i="2" s="1"/>
  <c r="D46" i="2"/>
  <c r="D41" i="2"/>
  <c r="D22" i="2"/>
  <c r="D28" i="5"/>
  <c r="D29" i="5" s="1"/>
  <c r="D20" i="5" l="1"/>
  <c r="D12" i="5" s="1"/>
  <c r="F27" i="5"/>
  <c r="F28" i="5"/>
  <c r="F29" i="5"/>
  <c r="F26" i="5" s="1"/>
  <c r="D60" i="1"/>
  <c r="D58" i="1"/>
  <c r="D47" i="1"/>
  <c r="F21" i="5" l="1"/>
  <c r="F20" i="5" s="1"/>
  <c r="F12" i="5" s="1"/>
  <c r="F25" i="5"/>
  <c r="F22" i="5" s="1"/>
  <c r="F24" i="5" l="1"/>
  <c r="F23" i="5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7" i="1"/>
  <c r="F58" i="1"/>
  <c r="F59" i="1"/>
  <c r="F60" i="1"/>
  <c r="F61" i="1"/>
  <c r="F62" i="1"/>
  <c r="F63" i="1"/>
  <c r="F64" i="1"/>
  <c r="F65" i="1"/>
  <c r="F66" i="1"/>
  <c r="F67" i="1"/>
  <c r="F6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7" i="2"/>
  <c r="F98" i="2"/>
  <c r="F99" i="2"/>
  <c r="F100" i="2"/>
  <c r="F102" i="2"/>
  <c r="F103" i="2"/>
  <c r="F104" i="2"/>
  <c r="F105" i="2"/>
  <c r="F106" i="2"/>
  <c r="F107" i="2"/>
  <c r="F108" i="2"/>
  <c r="F109" i="2"/>
  <c r="F110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</calcChain>
</file>

<file path=xl/sharedStrings.xml><?xml version="1.0" encoding="utf-8"?>
<sst xmlns="http://schemas.openxmlformats.org/spreadsheetml/2006/main" count="683" uniqueCount="361">
  <si>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</si>
  <si>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</si>
  <si>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</si>
  <si>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</si>
  <si>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</si>
  <si>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01.11.2021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</si>
  <si>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</si>
  <si>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</si>
  <si>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</si>
  <si>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</si>
  <si>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</si>
  <si>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</si>
  <si>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</si>
  <si>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ДОЛОТИНСКОГО СЕЛЬСКОГО ПОСЕЛЕНИЯ</t>
  </si>
  <si>
    <t>ППО Долотинского сельского поселения Красносулинского района</t>
  </si>
  <si>
    <t>Периодичность: годовая</t>
  </si>
  <si>
    <t>Единица измерения: руб.</t>
  </si>
  <si>
    <t>04229061</t>
  </si>
  <si>
    <t>951</t>
  </si>
  <si>
    <t>60626420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</si>
  <si>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</si>
  <si>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</si>
  <si>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</si>
  <si>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</si>
  <si>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</si>
  <si>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</si>
  <si>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</si>
  <si>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</si>
  <si>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</si>
  <si>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</si>
  <si>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</si>
  <si>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</si>
  <si>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</si>
  <si>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</si>
  <si>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</si>
  <si>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</si>
  <si>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</si>
  <si>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</si>
  <si>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</si>
  <si>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</si>
  <si>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</si>
  <si>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</si>
  <si>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</si>
  <si>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</si>
  <si>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</si>
  <si>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</si>
  <si>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</si>
  <si>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</si>
  <si>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</si>
  <si>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</si>
  <si>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</si>
  <si>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</si>
  <si>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</si>
  <si>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</si>
  <si>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</si>
  <si>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</si>
  <si>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</si>
  <si>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</si>
  <si>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</si>
  <si>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</si>
  <si>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</si>
  <si>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</si>
  <si>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</si>
  <si>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</si>
  <si>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</si>
  <si>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</si>
  <si>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</si>
  <si>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</si>
  <si>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</si>
  <si>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</si>
  <si>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</si>
  <si>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</si>
  <si>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</si>
  <si>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</si>
  <si>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</si>
  <si>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</si>
  <si>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</si>
  <si>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</si>
  <si>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</si>
  <si>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</si>
  <si>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</si>
  <si>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</si>
  <si>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</si>
  <si>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</si>
  <si>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</si>
  <si>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</si>
  <si>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</si>
  <si>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</si>
  <si>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</si>
  <si>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</si>
  <si>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</si>
  <si>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</si>
  <si>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</si>
  <si>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</si>
  <si>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</si>
  <si>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</si>
  <si>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</si>
  <si>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</si>
  <si>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</si>
  <si>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</si>
  <si>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</si>
  <si>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</si>
  <si>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</si>
  <si>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</si>
  <si>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</si>
  <si>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</si>
  <si>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</si>
  <si>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</si>
  <si>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</si>
  <si>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</si>
  <si>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</si>
  <si>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</si>
  <si>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</si>
  <si>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</si>
  <si>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</si>
  <si>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</si>
  <si>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</si>
  <si>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</si>
  <si>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</si>
  <si>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</si>
  <si>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</si>
  <si>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</si>
  <si>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</si>
  <si>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</si>
  <si>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</si>
  <si>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</si>
  <si>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</si>
  <si>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</si>
  <si>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</si>
  <si>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</si>
  <si>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</si>
  <si>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</si>
  <si>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</si>
  <si>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</si>
  <si>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</si>
  <si>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</si>
  <si>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</si>
  <si>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</si>
  <si>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</si>
  <si>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</si>
  <si>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</si>
  <si>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</si>
  <si>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</si>
  <si>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</si>
  <si>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</si>
  <si>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</si>
  <si>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</si>
  <si>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</si>
  <si>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</si>
  <si>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</si>
  <si>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</si>
  <si>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ресурсов</t>
  </si>
  <si>
    <t xml:space="preserve">000 0100 0000000000 247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</si>
  <si>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</si>
  <si>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</si>
  <si>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</si>
  <si>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</si>
  <si>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</si>
  <si>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</si>
  <si>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</si>
  <si>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</si>
  <si>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</si>
  <si>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</si>
  <si>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</si>
  <si>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</si>
  <si>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</si>
  <si>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</si>
  <si>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</si>
  <si>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</si>
  <si>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</si>
  <si>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</si>
  <si>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</si>
  <si>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</si>
  <si>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</si>
  <si>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</si>
  <si>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</si>
  <si>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</si>
  <si>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</si>
  <si>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</si>
  <si>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</si>
  <si>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</si>
  <si>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</si>
  <si>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</si>
  <si>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</si>
  <si>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</si>
  <si>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</si>
  <si>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</si>
  <si>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</si>
  <si>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</si>
  <si>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</si>
  <si>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</si>
  <si>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</si>
  <si>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</si>
  <si>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</si>
  <si>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</si>
  <si>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</si>
  <si>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</si>
  <si>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</si>
  <si>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</si>
  <si>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</si>
  <si>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</si>
  <si>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</si>
  <si>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</si>
  <si>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</si>
  <si>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</si>
  <si>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</si>
  <si>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</si>
  <si>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</si>
  <si>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</si>
  <si>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</si>
  <si>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</si>
  <si>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</si>
  <si>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</si>
  <si>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</si>
  <si>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</si>
  <si>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</si>
  <si>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</si>
  <si>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</si>
  <si>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</si>
  <si>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</si>
  <si>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</si>
  <si>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</si>
  <si>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</si>
  <si>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</si>
  <si>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</si>
  <si>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</si>
  <si>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</si>
  <si>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</si>
  <si>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</si>
  <si>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</si>
  <si>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</si>
  <si>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</si>
  <si>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</si>
  <si>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</si>
  <si>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</si>
  <si>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</si>
  <si>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</si>
  <si>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</si>
  <si>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</si>
  <si>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</si>
  <si>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</si>
  <si>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</si>
  <si>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</si>
  <si>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</si>
  <si>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</si>
  <si>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</si>
  <si>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</si>
  <si>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</si>
  <si>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</si>
  <si>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</si>
  <si>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</si>
  <si>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</si>
  <si>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</si>
  <si>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</si>
  <si>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</si>
  <si>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</si>
  <si>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</si>
  <si>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</si>
  <si>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</si>
  <si>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</si>
  <si>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</si>
  <si>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</si>
  <si>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</si>
  <si>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</si>
  <si>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</si>
  <si>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</si>
  <si>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</si>
  <si>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</si>
  <si>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</si>
  <si>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</si>
  <si>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</si>
  <si>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</si>
  <si>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</si>
  <si>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</si>
  <si>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</si>
  <si>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</si>
  <si>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</si>
  <si>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</si>
  <si>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</si>
  <si>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</si>
  <si>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</si>
  <si>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</si>
  <si>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</si>
  <si>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</si>
  <si>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</si>
  <si>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</si>
  <si>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</si>
  <si>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</si>
  <si>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</si>
  <si>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</si>
  <si>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</si>
  <si>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</si>
  <si>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</si>
  <si>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</si>
  <si>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</si>
  <si>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</si>
  <si>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</si>
  <si>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</si>
  <si>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</si>
  <si>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</si>
  <si>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</si>
  <si>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</si>
  <si>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</si>
  <si>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</si>
  <si>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</si>
  <si>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</si>
  <si>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</si>
  <si>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</si>
  <si>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</si>
  <si>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</si>
  <si>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</si>
  <si>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</si>
  <si>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</si>
  <si>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</si>
  <si>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</si>
  <si>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</si>
  <si>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</si>
  <si>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</si>
  <si>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</si>
  <si>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</si>
  <si>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</si>
  <si>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</si>
  <si>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</si>
  <si>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</si>
  <si>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</si>
  <si>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C:/IN/\117Y01.txt</t>
  </si>
  <si>
    <t>Доходы/EXPORT_SRC_CODE</t>
  </si>
  <si>
    <t>058018-05</t>
  </si>
  <si>
    <t>Доходы/PERIOD</t>
  </si>
  <si>
    <t xml:space="preserve">               Губина О.В.</t>
  </si>
  <si>
    <t>951 010502010000000610</t>
  </si>
  <si>
    <t xml:space="preserve">Уменьшение прочих остатков денежных средств бюджетов </t>
  </si>
  <si>
    <t>951 010502010000000600</t>
  </si>
  <si>
    <t xml:space="preserve">Уменьшение прочих остатков средств бюджетов </t>
  </si>
  <si>
    <t>уменьшение остатков средств бюджетов, всего</t>
  </si>
  <si>
    <t>951 01050201000000510</t>
  </si>
  <si>
    <t>Увеличение прочих остатков денежных средств бюджетов</t>
  </si>
  <si>
    <t>951 01050201000000500</t>
  </si>
  <si>
    <t>Увеличение прочих остатков средств бюджетов</t>
  </si>
  <si>
    <t>увеличение остатков средств бюджетов, всего</t>
  </si>
  <si>
    <t>951 01020000100000710</t>
  </si>
  <si>
    <t>Привлечение кредитов от кредитных организаций федеральным бюджетом в валюте Российской Федерации</t>
  </si>
  <si>
    <t>951 01020000000000700</t>
  </si>
  <si>
    <t>Привлечение кредитов от  кредитных организаций в валюье Российской Федерации</t>
  </si>
  <si>
    <t>951 01020000000000000</t>
  </si>
  <si>
    <t>Кредиты кредитных организаций в валюье Российской Федерации</t>
  </si>
  <si>
    <t>951 01000000000000000</t>
  </si>
  <si>
    <t xml:space="preserve">000 0412 0000000000 000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</si>
  <si>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</si>
  <si>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             Борисова О.В.</t>
  </si>
  <si>
    <t>на 01 декабря 2021 г.</t>
  </si>
  <si>
    <t>000 0500 0000000000 811</t>
  </si>
  <si>
    <t>000 0502 0000000000 811</t>
  </si>
  <si>
    <t>Расходы на возмещение предприятием жилищно-коммунального хозяйства части платы граждан за коммунальные услуги в рамках программы "Жилищно-коммунальное хозяйство Долотинского сельского поселения" муниципальной программы Долотинского сельского поселения  "благоустройство территории и жилищно-коммунальное хозяйство"</t>
  </si>
  <si>
    <t>Субсидии юридическим лицам (кроме некоммерческих организаций),индивидуальным предпринимателям,физическим лицам-производителям товаров,работ,услуг</t>
  </si>
  <si>
    <t>000 0502 0000000000 000</t>
  </si>
  <si>
    <t>000 0502 0000000000 800</t>
  </si>
  <si>
    <t>182 10102030013000110</t>
  </si>
  <si>
    <t>182 10606043100000110</t>
  </si>
  <si>
    <t>" 10 "   декабря  2021  г.</t>
  </si>
  <si>
    <t>Оценка муниципального имущества, признание прав и регулирование отношений по муниципальной собственности Долотинского сельского поселения по иным непрограммным расходам в рамках непрограммных расходов органа местного самоуправления Долотинского сельского поселения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</si>
</sst>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\ &quot;г.&quot;"/>
    <numFmt numFmtId="165" formatCode="?"/>
    <numFmt numFmtId="166" formatCode="#,##0.00_ ;\-#,##0.00\ "/>
  </numFmts>
  <fonts count="11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 Cyr"/>
      <charset val="204"/>
    </font>
    <font>
      <sz val="10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8"/>
      <name val="Arial Cyr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168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4" fontId="2" fillId="0" borderId="20" xfId="0" applyNumberFormat="1" applyFont="1" applyBorder="1" applyAlignment="1" applyProtection="1">
      <alignment horizontal="right"/>
    </xf>
    <xf numFmtId="4" fontId="2" fillId="0" borderId="1" xfId="0" applyNumberFormat="1" applyFont="1" applyBorder="1" applyAlignment="1" applyProtection="1">
      <alignment horizontal="right"/>
    </xf>
    <xf numFmtId="49" fontId="2" fillId="0" borderId="1" xfId="0" applyNumberFormat="1" applyFont="1" applyBorder="1" applyAlignment="1" applyProtection="1">
      <alignment horizontal="center" wrapText="1"/>
    </xf>
    <xf numFmtId="49" fontId="2" fillId="0" borderId="44" xfId="0" applyNumberFormat="1" applyFont="1" applyBorder="1" applyAlignment="1" applyProtection="1">
      <alignment horizontal="center" wrapText="1"/>
    </xf>
    <xf numFmtId="49" fontId="2" fillId="0" borderId="45" xfId="0" applyNumberFormat="1" applyFont="1" applyBorder="1" applyAlignment="1" applyProtection="1">
      <alignment horizontal="left" wrapText="1"/>
    </xf>
    <xf numFmtId="49" fontId="2" fillId="0" borderId="3" xfId="0" applyNumberFormat="1" applyFont="1" applyBorder="1" applyAlignment="1" applyProtection="1">
      <alignment horizontal="left" wrapText="1"/>
    </xf>
    <xf numFmtId="49" fontId="4" fillId="0" borderId="25" xfId="0" applyNumberFormat="1" applyFont="1" applyBorder="1" applyAlignment="1" applyProtection="1">
      <alignment horizontal="center" wrapText="1"/>
    </xf>
    <xf numFmtId="49" fontId="4" fillId="0" borderId="3" xfId="0" applyNumberFormat="1" applyFont="1" applyBorder="1" applyAlignment="1" applyProtection="1">
      <alignment horizontal="left" wrapText="1"/>
    </xf>
    <xf numFmtId="49" fontId="2" fillId="0" borderId="46" xfId="0" applyNumberFormat="1" applyFont="1" applyBorder="1" applyAlignment="1" applyProtection="1">
      <alignment horizontal="left" wrapText="1"/>
    </xf>
    <xf numFmtId="49" fontId="5" fillId="0" borderId="25" xfId="0" applyNumberFormat="1" applyFont="1" applyBorder="1" applyAlignment="1" applyProtection="1">
      <alignment horizontal="center" wrapText="1"/>
    </xf>
    <xf numFmtId="49" fontId="2" fillId="0" borderId="4" xfId="0" applyNumberFormat="1" applyFont="1" applyBorder="1" applyAlignment="1" applyProtection="1">
      <alignment horizontal="left" wrapText="1"/>
    </xf>
    <xf numFmtId="4" fontId="4" fillId="0" borderId="13" xfId="0" applyNumberFormat="1" applyFont="1" applyBorder="1" applyAlignment="1" applyProtection="1">
      <alignment horizontal="right"/>
    </xf>
    <xf numFmtId="4" fontId="4" fillId="0" borderId="5" xfId="0" applyNumberFormat="1" applyFont="1" applyBorder="1" applyAlignment="1" applyProtection="1">
      <alignment horizontal="right"/>
    </xf>
    <xf numFmtId="4" fontId="4" fillId="0" borderId="30" xfId="0" applyNumberFormat="1" applyFont="1" applyBorder="1" applyAlignment="1" applyProtection="1">
      <alignment horizontal="right"/>
    </xf>
    <xf numFmtId="49" fontId="2" fillId="0" borderId="33" xfId="0" applyNumberFormat="1" applyFont="1" applyBorder="1" applyAlignment="1" applyProtection="1">
      <alignment horizontal="center"/>
    </xf>
    <xf numFmtId="0" fontId="2" fillId="0" borderId="47" xfId="0" applyFont="1" applyBorder="1" applyAlignment="1" applyProtection="1">
      <alignment horizontal="center"/>
    </xf>
    <xf numFmtId="0" fontId="2" fillId="0" borderId="46" xfId="0" applyFont="1" applyBorder="1" applyAlignment="1" applyProtection="1">
      <alignment horizontal="left"/>
    </xf>
    <xf numFmtId="4" fontId="4" fillId="0" borderId="12" xfId="0" applyNumberFormat="1" applyFont="1" applyBorder="1" applyAlignment="1" applyProtection="1">
      <alignment horizontal="right"/>
    </xf>
    <xf numFmtId="49" fontId="4" fillId="0" borderId="12" xfId="0" applyNumberFormat="1" applyFont="1" applyBorder="1" applyAlignment="1" applyProtection="1">
      <alignment horizontal="center" wrapText="1"/>
    </xf>
    <xf numFmtId="49" fontId="4" fillId="0" borderId="48" xfId="0" applyNumberFormat="1" applyFont="1" applyBorder="1" applyAlignment="1" applyProtection="1">
      <alignment horizontal="center" wrapText="1"/>
    </xf>
    <xf numFmtId="49" fontId="2" fillId="0" borderId="37" xfId="0" applyNumberFormat="1" applyFont="1" applyBorder="1" applyAlignment="1" applyProtection="1">
      <alignment horizontal="center" wrapText="1"/>
    </xf>
    <xf numFmtId="0" fontId="6" fillId="0" borderId="0" xfId="0" applyFont="1"/>
    <xf numFmtId="4" fontId="2" fillId="0" borderId="37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center" wrapText="1"/>
    </xf>
    <xf numFmtId="0" fontId="2" fillId="0" borderId="3" xfId="0" applyFont="1" applyBorder="1" applyAlignment="1" applyProtection="1">
      <alignment horizontal="left" wrapText="1"/>
    </xf>
    <xf numFmtId="4" fontId="4" fillId="0" borderId="37" xfId="0" applyNumberFormat="1" applyFont="1" applyBorder="1" applyAlignment="1" applyProtection="1">
      <alignment horizontal="right"/>
    </xf>
    <xf numFmtId="4" fontId="4" fillId="0" borderId="37" xfId="0" applyNumberFormat="1" applyFont="1" applyBorder="1" applyAlignment="1" applyProtection="1"/>
    <xf numFmtId="49" fontId="2" fillId="0" borderId="47" xfId="0" applyNumberFormat="1" applyFont="1" applyBorder="1" applyAlignment="1" applyProtection="1">
      <alignment horizontal="center"/>
    </xf>
    <xf numFmtId="0" fontId="0" fillId="0" borderId="49" xfId="0" applyBorder="1"/>
    <xf numFmtId="49" fontId="4" fillId="0" borderId="2" xfId="0" applyNumberFormat="1" applyFont="1" applyBorder="1" applyAlignment="1" applyProtection="1">
      <alignment horizontal="left" wrapText="1"/>
    </xf>
    <xf numFmtId="0" fontId="2" fillId="0" borderId="44" xfId="0" applyFont="1" applyBorder="1" applyAlignment="1" applyProtection="1">
      <alignment horizontal="center" vertical="center"/>
    </xf>
    <xf numFmtId="0" fontId="2" fillId="0" borderId="50" xfId="0" applyFont="1" applyBorder="1" applyAlignment="1" applyProtection="1">
      <alignment horizontal="center" vertical="center"/>
    </xf>
    <xf numFmtId="166" fontId="7" fillId="0" borderId="25" xfId="0" applyNumberFormat="1" applyFont="1" applyBorder="1" applyAlignment="1">
      <alignment horizontal="right" shrinkToFit="1"/>
    </xf>
    <xf numFmtId="166" fontId="8" fillId="0" borderId="25" xfId="0" applyNumberFormat="1" applyFont="1" applyBorder="1" applyAlignment="1">
      <alignment horizontal="right" shrinkToFit="1"/>
    </xf>
    <xf numFmtId="4" fontId="2" fillId="0" borderId="32" xfId="0" applyNumberFormat="1" applyFont="1" applyBorder="1" applyAlignment="1" applyProtection="1">
      <alignment horizontal="right"/>
    </xf>
    <xf numFmtId="49" fontId="5" fillId="0" borderId="32" xfId="0" applyNumberFormat="1" applyFont="1" applyBorder="1" applyAlignment="1" applyProtection="1">
      <alignment horizontal="center"/>
    </xf>
    <xf numFmtId="4" fontId="9" fillId="0" borderId="15" xfId="0" applyNumberFormat="1" applyFont="1" applyBorder="1" applyAlignment="1" applyProtection="1">
      <alignment horizontal="right"/>
    </xf>
    <xf numFmtId="4" fontId="9" fillId="0" borderId="16" xfId="0" applyNumberFormat="1" applyFont="1" applyBorder="1" applyAlignment="1" applyProtection="1">
      <alignment horizontal="right"/>
    </xf>
    <xf numFmtId="4" fontId="5" fillId="0" borderId="24" xfId="0" applyNumberFormat="1" applyFont="1" applyBorder="1" applyAlignment="1" applyProtection="1">
      <alignment horizontal="right"/>
    </xf>
    <xf numFmtId="166" fontId="8" fillId="0" borderId="24" xfId="0" applyNumberFormat="1" applyFont="1" applyBorder="1" applyAlignment="1">
      <alignment horizontal="right" shrinkToFit="1"/>
    </xf>
    <xf numFmtId="0" fontId="2" fillId="0" borderId="21" xfId="0" applyNumberFormat="1" applyFont="1" applyBorder="1" applyAlignment="1" applyProtection="1">
      <alignment horizontal="left" wrapText="1"/>
    </xf>
    <xf numFmtId="49" fontId="2" fillId="2" borderId="23" xfId="0" applyNumberFormat="1" applyFont="1" applyFill="1" applyBorder="1" applyAlignment="1" applyProtection="1">
      <alignment horizontal="center"/>
    </xf>
    <xf numFmtId="49" fontId="9" fillId="0" borderId="21" xfId="0" applyNumberFormat="1" applyFont="1" applyBorder="1" applyAlignment="1" applyProtection="1">
      <alignment horizontal="left" wrapText="1"/>
    </xf>
    <xf numFmtId="49" fontId="9" fillId="0" borderId="22" xfId="0" applyNumberFormat="1" applyFont="1" applyBorder="1" applyAlignment="1" applyProtection="1">
      <alignment horizontal="center" wrapText="1"/>
    </xf>
    <xf numFmtId="49" fontId="9" fillId="0" borderId="23" xfId="0" applyNumberFormat="1" applyFont="1" applyBorder="1" applyAlignment="1" applyProtection="1">
      <alignment horizontal="center"/>
    </xf>
    <xf numFmtId="4" fontId="9" fillId="0" borderId="24" xfId="0" applyNumberFormat="1" applyFont="1" applyBorder="1" applyAlignment="1" applyProtection="1">
      <alignment horizontal="right"/>
    </xf>
    <xf numFmtId="4" fontId="9" fillId="0" borderId="25" xfId="0" applyNumberFormat="1" applyFont="1" applyBorder="1" applyAlignment="1" applyProtection="1">
      <alignment horizontal="right"/>
    </xf>
    <xf numFmtId="4" fontId="0" fillId="0" borderId="0" xfId="0" applyNumberFormat="1"/>
    <xf numFmtId="0" fontId="10" fillId="0" borderId="0" xfId="0" applyFont="1" applyAlignment="1">
      <alignment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</xdr:row>
      <xdr:rowOff>0</xdr:rowOff>
    </xdr:from>
    <xdr:to>
      <xdr:col>2</xdr:col>
      <xdr:colOff>2162175</xdr:colOff>
      <xdr:row>33</xdr:row>
      <xdr:rowOff>47625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0" y="5928360"/>
          <a:ext cx="5446395" cy="413385"/>
          <a:chOff x="0" y="0"/>
          <a:chExt cx="1023" cy="255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34</xdr:row>
      <xdr:rowOff>76200</xdr:rowOff>
    </xdr:from>
    <xdr:to>
      <xdr:col>2</xdr:col>
      <xdr:colOff>2162175</xdr:colOff>
      <xdr:row>37</xdr:row>
      <xdr:rowOff>66675</xdr:rowOff>
    </xdr:to>
    <xdr:grpSp>
      <xdr:nvGrpSpPr>
        <xdr:cNvPr id="10" name="Group 9"/>
        <xdr:cNvGrpSpPr>
          <a:grpSpLocks/>
        </xdr:cNvGrpSpPr>
      </xdr:nvGrpSpPr>
      <xdr:grpSpPr bwMode="auto">
        <a:xfrm>
          <a:off x="0" y="6530340"/>
          <a:ext cx="5446395" cy="470535"/>
          <a:chOff x="0" y="0"/>
          <a:chExt cx="1023" cy="255"/>
        </a:xfrm>
      </xdr:grpSpPr>
      <xdr:sp macro="" textlink="">
        <xdr:nvSpPr>
          <xdr:cNvPr id="1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9"/>
  <sheetViews>
    <sheetView showGridLines="0" workbookViewId="0">
      <selection activeCell="E69" sqref="E69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142"/>
      <c r="B1" s="142"/>
      <c r="C1" s="142"/>
      <c r="D1" s="142"/>
      <c r="E1" s="2"/>
      <c r="F1" s="2"/>
    </row>
    <row r="2" spans="1:6" ht="16.95" customHeight="1" x14ac:dyDescent="0.25">
      <c r="A2" s="142" t="s">
        <v>0</v>
      </c>
      <c r="B2" s="142"/>
      <c r="C2" s="142"/>
      <c r="D2" s="142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143" t="s">
        <v>350</v>
      </c>
      <c r="B4" s="143"/>
      <c r="C4" s="143"/>
      <c r="D4" s="143"/>
      <c r="E4" s="3" t="s">
        <v>4</v>
      </c>
      <c r="F4" s="8">
        <v>44531</v>
      </c>
    </row>
    <row r="5" spans="1:6" ht="13.2" x14ac:dyDescent="0.25">
      <c r="A5" s="9"/>
      <c r="B5" s="9"/>
      <c r="C5" s="9"/>
      <c r="D5" s="9"/>
      <c r="E5" s="3" t="s">
        <v>6</v>
      </c>
      <c r="F5" s="10" t="s">
        <v>17</v>
      </c>
    </row>
    <row r="6" spans="1:6" ht="13.2" x14ac:dyDescent="0.25">
      <c r="A6" s="11" t="s">
        <v>7</v>
      </c>
      <c r="B6" s="144" t="s">
        <v>13</v>
      </c>
      <c r="C6" s="145"/>
      <c r="D6" s="145"/>
      <c r="E6" s="3" t="s">
        <v>8</v>
      </c>
      <c r="F6" s="10" t="s">
        <v>18</v>
      </c>
    </row>
    <row r="7" spans="1:6" ht="13.2" x14ac:dyDescent="0.25">
      <c r="A7" s="11" t="s">
        <v>9</v>
      </c>
      <c r="B7" s="146" t="s">
        <v>14</v>
      </c>
      <c r="C7" s="146"/>
      <c r="D7" s="146"/>
      <c r="E7" s="3" t="s">
        <v>10</v>
      </c>
      <c r="F7" s="12" t="s">
        <v>19</v>
      </c>
    </row>
    <row r="8" spans="1:6" ht="13.2" x14ac:dyDescent="0.25">
      <c r="A8" s="11" t="s">
        <v>15</v>
      </c>
      <c r="B8" s="11"/>
      <c r="C8" s="11"/>
      <c r="D8" s="13"/>
      <c r="E8" s="3"/>
      <c r="F8" s="14"/>
    </row>
    <row r="9" spans="1:6" ht="13.2" x14ac:dyDescent="0.25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 x14ac:dyDescent="0.25">
      <c r="A10" s="142" t="s">
        <v>20</v>
      </c>
      <c r="B10" s="142"/>
      <c r="C10" s="142"/>
      <c r="D10" s="142"/>
      <c r="E10" s="1"/>
      <c r="F10" s="17"/>
    </row>
    <row r="11" spans="1:6" ht="4.2" customHeight="1" x14ac:dyDescent="0.25">
      <c r="A11" s="153" t="s">
        <v>21</v>
      </c>
      <c r="B11" s="147" t="s">
        <v>22</v>
      </c>
      <c r="C11" s="147" t="s">
        <v>23</v>
      </c>
      <c r="D11" s="150" t="s">
        <v>24</v>
      </c>
      <c r="E11" s="150" t="s">
        <v>25</v>
      </c>
      <c r="F11" s="156" t="s">
        <v>26</v>
      </c>
    </row>
    <row r="12" spans="1:6" ht="3.6" customHeight="1" x14ac:dyDescent="0.25">
      <c r="A12" s="154"/>
      <c r="B12" s="148"/>
      <c r="C12" s="148"/>
      <c r="D12" s="151"/>
      <c r="E12" s="151"/>
      <c r="F12" s="157"/>
    </row>
    <row r="13" spans="1:6" ht="3" customHeight="1" x14ac:dyDescent="0.25">
      <c r="A13" s="154"/>
      <c r="B13" s="148"/>
      <c r="C13" s="148"/>
      <c r="D13" s="151"/>
      <c r="E13" s="151"/>
      <c r="F13" s="157"/>
    </row>
    <row r="14" spans="1:6" ht="3" customHeight="1" x14ac:dyDescent="0.25">
      <c r="A14" s="154"/>
      <c r="B14" s="148"/>
      <c r="C14" s="148"/>
      <c r="D14" s="151"/>
      <c r="E14" s="151"/>
      <c r="F14" s="157"/>
    </row>
    <row r="15" spans="1:6" ht="3" customHeight="1" x14ac:dyDescent="0.25">
      <c r="A15" s="154"/>
      <c r="B15" s="148"/>
      <c r="C15" s="148"/>
      <c r="D15" s="151"/>
      <c r="E15" s="151"/>
      <c r="F15" s="157"/>
    </row>
    <row r="16" spans="1:6" ht="3" customHeight="1" x14ac:dyDescent="0.25">
      <c r="A16" s="154"/>
      <c r="B16" s="148"/>
      <c r="C16" s="148"/>
      <c r="D16" s="151"/>
      <c r="E16" s="151"/>
      <c r="F16" s="157"/>
    </row>
    <row r="17" spans="1:6" ht="23.4" customHeight="1" x14ac:dyDescent="0.25">
      <c r="A17" s="155"/>
      <c r="B17" s="149"/>
      <c r="C17" s="149"/>
      <c r="D17" s="152"/>
      <c r="E17" s="152"/>
      <c r="F17" s="158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3.2" x14ac:dyDescent="0.25">
      <c r="A19" s="135" t="s">
        <v>30</v>
      </c>
      <c r="B19" s="136" t="s">
        <v>31</v>
      </c>
      <c r="C19" s="137" t="s">
        <v>32</v>
      </c>
      <c r="D19" s="138">
        <v>9662700</v>
      </c>
      <c r="E19" s="139">
        <v>8540891.4600000009</v>
      </c>
      <c r="F19" s="138">
        <f>IF(OR(D19="-",IF(E19="-",0,E19)&gt;=IF(D19="-",0,D19)),"-",IF(D19="-",0,D19)-IF(E19="-",0,E19))</f>
        <v>1121808.5399999991</v>
      </c>
    </row>
    <row r="20" spans="1:6" ht="13.2" x14ac:dyDescent="0.25">
      <c r="A20" s="27" t="s">
        <v>33</v>
      </c>
      <c r="B20" s="28"/>
      <c r="C20" s="29"/>
      <c r="D20" s="30"/>
      <c r="E20" s="30"/>
      <c r="F20" s="31"/>
    </row>
    <row r="21" spans="1:6" ht="13.2" x14ac:dyDescent="0.25">
      <c r="A21" s="32" t="s">
        <v>34</v>
      </c>
      <c r="B21" s="33" t="s">
        <v>31</v>
      </c>
      <c r="C21" s="34" t="s">
        <v>35</v>
      </c>
      <c r="D21" s="35">
        <v>3400200</v>
      </c>
      <c r="E21" s="35">
        <v>2960000.18</v>
      </c>
      <c r="F21" s="36">
        <f t="shared" ref="F21:F68" si="0">IF(OR(D21="-",IF(E21="-",0,E21)&gt;=IF(D21="-",0,D21)),"-",IF(D21="-",0,D21)-IF(E21="-",0,E21))</f>
        <v>440199.81999999983</v>
      </c>
    </row>
    <row r="22" spans="1:6" ht="13.2" x14ac:dyDescent="0.25">
      <c r="A22" s="32" t="s">
        <v>36</v>
      </c>
      <c r="B22" s="33" t="s">
        <v>31</v>
      </c>
      <c r="C22" s="34" t="s">
        <v>37</v>
      </c>
      <c r="D22" s="35">
        <v>699800</v>
      </c>
      <c r="E22" s="35">
        <v>688808.67</v>
      </c>
      <c r="F22" s="36">
        <f t="shared" si="0"/>
        <v>10991.329999999958</v>
      </c>
    </row>
    <row r="23" spans="1:6" ht="13.2" x14ac:dyDescent="0.25">
      <c r="A23" s="32" t="s">
        <v>38</v>
      </c>
      <c r="B23" s="33" t="s">
        <v>31</v>
      </c>
      <c r="C23" s="34" t="s">
        <v>39</v>
      </c>
      <c r="D23" s="35">
        <v>699800</v>
      </c>
      <c r="E23" s="35">
        <f>E22</f>
        <v>688808.67</v>
      </c>
      <c r="F23" s="36">
        <f t="shared" si="0"/>
        <v>10991.329999999958</v>
      </c>
    </row>
    <row r="24" spans="1:6" ht="86.1" customHeight="1" x14ac:dyDescent="0.25">
      <c r="A24" s="37" t="s">
        <v>40</v>
      </c>
      <c r="B24" s="33" t="s">
        <v>31</v>
      </c>
      <c r="C24" s="34" t="s">
        <v>41</v>
      </c>
      <c r="D24" s="35">
        <v>699800</v>
      </c>
      <c r="E24" s="35">
        <v>656442.77</v>
      </c>
      <c r="F24" s="36">
        <f t="shared" si="0"/>
        <v>43357.229999999981</v>
      </c>
    </row>
    <row r="25" spans="1:6" ht="123" customHeight="1" x14ac:dyDescent="0.25">
      <c r="A25" s="37" t="s">
        <v>42</v>
      </c>
      <c r="B25" s="33" t="s">
        <v>31</v>
      </c>
      <c r="C25" s="34" t="s">
        <v>43</v>
      </c>
      <c r="D25" s="35" t="s">
        <v>44</v>
      </c>
      <c r="E25" s="35">
        <v>656101.61</v>
      </c>
      <c r="F25" s="36" t="str">
        <f t="shared" si="0"/>
        <v>-</v>
      </c>
    </row>
    <row r="26" spans="1:6" ht="98.4" customHeight="1" x14ac:dyDescent="0.25">
      <c r="A26" s="37" t="s">
        <v>45</v>
      </c>
      <c r="B26" s="33" t="s">
        <v>31</v>
      </c>
      <c r="C26" s="34" t="s">
        <v>46</v>
      </c>
      <c r="D26" s="35" t="s">
        <v>44</v>
      </c>
      <c r="E26" s="35">
        <v>84.46</v>
      </c>
      <c r="F26" s="36" t="str">
        <f t="shared" si="0"/>
        <v>-</v>
      </c>
    </row>
    <row r="27" spans="1:6" ht="123" customHeight="1" x14ac:dyDescent="0.25">
      <c r="A27" s="37" t="s">
        <v>47</v>
      </c>
      <c r="B27" s="33" t="s">
        <v>31</v>
      </c>
      <c r="C27" s="34" t="s">
        <v>48</v>
      </c>
      <c r="D27" s="35" t="s">
        <v>44</v>
      </c>
      <c r="E27" s="35">
        <v>256.7</v>
      </c>
      <c r="F27" s="36" t="str">
        <f t="shared" si="0"/>
        <v>-</v>
      </c>
    </row>
    <row r="28" spans="1:6" ht="135.44999999999999" customHeight="1" x14ac:dyDescent="0.25">
      <c r="A28" s="37" t="s">
        <v>49</v>
      </c>
      <c r="B28" s="33" t="s">
        <v>31</v>
      </c>
      <c r="C28" s="34" t="s">
        <v>50</v>
      </c>
      <c r="D28" s="35" t="s">
        <v>44</v>
      </c>
      <c r="E28" s="35">
        <v>599.82000000000005</v>
      </c>
      <c r="F28" s="36" t="str">
        <f t="shared" si="0"/>
        <v>-</v>
      </c>
    </row>
    <row r="29" spans="1:6" ht="172.35" customHeight="1" x14ac:dyDescent="0.25">
      <c r="A29" s="37" t="s">
        <v>51</v>
      </c>
      <c r="B29" s="33" t="s">
        <v>31</v>
      </c>
      <c r="C29" s="34" t="s">
        <v>52</v>
      </c>
      <c r="D29" s="35" t="s">
        <v>44</v>
      </c>
      <c r="E29" s="35">
        <v>599.82000000000005</v>
      </c>
      <c r="F29" s="36" t="str">
        <f t="shared" si="0"/>
        <v>-</v>
      </c>
    </row>
    <row r="30" spans="1:6" ht="49.2" customHeight="1" x14ac:dyDescent="0.25">
      <c r="A30" s="32" t="s">
        <v>53</v>
      </c>
      <c r="B30" s="33" t="s">
        <v>31</v>
      </c>
      <c r="C30" s="34" t="s">
        <v>54</v>
      </c>
      <c r="D30" s="35" t="s">
        <v>44</v>
      </c>
      <c r="E30" s="35">
        <v>31766.080000000002</v>
      </c>
      <c r="F30" s="36" t="str">
        <f t="shared" si="0"/>
        <v>-</v>
      </c>
    </row>
    <row r="31" spans="1:6" ht="86.1" customHeight="1" x14ac:dyDescent="0.25">
      <c r="A31" s="32" t="s">
        <v>55</v>
      </c>
      <c r="B31" s="33" t="s">
        <v>31</v>
      </c>
      <c r="C31" s="34" t="s">
        <v>56</v>
      </c>
      <c r="D31" s="35" t="s">
        <v>44</v>
      </c>
      <c r="E31" s="35">
        <v>31410.74</v>
      </c>
      <c r="F31" s="36" t="str">
        <f t="shared" si="0"/>
        <v>-</v>
      </c>
    </row>
    <row r="32" spans="1:6" ht="61.5" customHeight="1" x14ac:dyDescent="0.25">
      <c r="A32" s="32" t="s">
        <v>57</v>
      </c>
      <c r="B32" s="33" t="s">
        <v>31</v>
      </c>
      <c r="C32" s="34" t="s">
        <v>58</v>
      </c>
      <c r="D32" s="35" t="s">
        <v>44</v>
      </c>
      <c r="E32" s="35">
        <v>209.09</v>
      </c>
      <c r="F32" s="36" t="str">
        <f t="shared" si="0"/>
        <v>-</v>
      </c>
    </row>
    <row r="33" spans="1:6" ht="61.5" customHeight="1" x14ac:dyDescent="0.25">
      <c r="A33" s="32"/>
      <c r="B33" s="33" t="s">
        <v>31</v>
      </c>
      <c r="C33" s="34" t="s">
        <v>357</v>
      </c>
      <c r="D33" s="35" t="s">
        <v>44</v>
      </c>
      <c r="E33" s="35">
        <v>146.25</v>
      </c>
      <c r="F33" s="36" t="str">
        <f t="shared" si="0"/>
        <v>-</v>
      </c>
    </row>
    <row r="34" spans="1:6" ht="13.2" x14ac:dyDescent="0.25">
      <c r="A34" s="32" t="s">
        <v>59</v>
      </c>
      <c r="B34" s="33" t="s">
        <v>31</v>
      </c>
      <c r="C34" s="34" t="s">
        <v>60</v>
      </c>
      <c r="D34" s="35">
        <v>768100</v>
      </c>
      <c r="E34" s="35">
        <v>642323.72</v>
      </c>
      <c r="F34" s="36">
        <f t="shared" si="0"/>
        <v>125776.28000000003</v>
      </c>
    </row>
    <row r="35" spans="1:6" ht="13.2" x14ac:dyDescent="0.25">
      <c r="A35" s="32" t="s">
        <v>61</v>
      </c>
      <c r="B35" s="33" t="s">
        <v>31</v>
      </c>
      <c r="C35" s="34" t="s">
        <v>62</v>
      </c>
      <c r="D35" s="35">
        <v>768100</v>
      </c>
      <c r="E35" s="35">
        <v>642323.72</v>
      </c>
      <c r="F35" s="36">
        <f t="shared" si="0"/>
        <v>125776.28000000003</v>
      </c>
    </row>
    <row r="36" spans="1:6" ht="13.2" x14ac:dyDescent="0.25">
      <c r="A36" s="32" t="s">
        <v>61</v>
      </c>
      <c r="B36" s="33" t="s">
        <v>31</v>
      </c>
      <c r="C36" s="34" t="s">
        <v>63</v>
      </c>
      <c r="D36" s="35">
        <v>768100</v>
      </c>
      <c r="E36" s="35">
        <v>642323.72</v>
      </c>
      <c r="F36" s="36">
        <f t="shared" si="0"/>
        <v>125776.28000000003</v>
      </c>
    </row>
    <row r="37" spans="1:6" ht="49.2" customHeight="1" x14ac:dyDescent="0.25">
      <c r="A37" s="32" t="s">
        <v>64</v>
      </c>
      <c r="B37" s="33" t="s">
        <v>31</v>
      </c>
      <c r="C37" s="34" t="s">
        <v>65</v>
      </c>
      <c r="D37" s="35" t="s">
        <v>44</v>
      </c>
      <c r="E37" s="35">
        <v>628660</v>
      </c>
      <c r="F37" s="36" t="str">
        <f t="shared" si="0"/>
        <v>-</v>
      </c>
    </row>
    <row r="38" spans="1:6" ht="24.6" customHeight="1" x14ac:dyDescent="0.25">
      <c r="A38" s="32" t="s">
        <v>66</v>
      </c>
      <c r="B38" s="33" t="s">
        <v>31</v>
      </c>
      <c r="C38" s="34" t="s">
        <v>67</v>
      </c>
      <c r="D38" s="35" t="s">
        <v>44</v>
      </c>
      <c r="E38" s="35">
        <v>7834.68</v>
      </c>
      <c r="F38" s="36" t="str">
        <f t="shared" si="0"/>
        <v>-</v>
      </c>
    </row>
    <row r="39" spans="1:6" ht="49.2" customHeight="1" x14ac:dyDescent="0.25">
      <c r="A39" s="32" t="s">
        <v>68</v>
      </c>
      <c r="B39" s="33" t="s">
        <v>31</v>
      </c>
      <c r="C39" s="34" t="s">
        <v>69</v>
      </c>
      <c r="D39" s="35" t="s">
        <v>44</v>
      </c>
      <c r="E39" s="35">
        <v>5829.04</v>
      </c>
      <c r="F39" s="36" t="str">
        <f t="shared" si="0"/>
        <v>-</v>
      </c>
    </row>
    <row r="40" spans="1:6" ht="13.2" x14ac:dyDescent="0.25">
      <c r="A40" s="32" t="s">
        <v>70</v>
      </c>
      <c r="B40" s="33" t="s">
        <v>31</v>
      </c>
      <c r="C40" s="34" t="s">
        <v>71</v>
      </c>
      <c r="D40" s="35">
        <v>1719000</v>
      </c>
      <c r="E40" s="35">
        <v>1628867.79</v>
      </c>
      <c r="F40" s="36">
        <f t="shared" si="0"/>
        <v>90132.209999999963</v>
      </c>
    </row>
    <row r="41" spans="1:6" ht="13.2" x14ac:dyDescent="0.25">
      <c r="A41" s="32" t="s">
        <v>72</v>
      </c>
      <c r="B41" s="33" t="s">
        <v>31</v>
      </c>
      <c r="C41" s="34" t="s">
        <v>73</v>
      </c>
      <c r="D41" s="35">
        <v>87400</v>
      </c>
      <c r="E41" s="35">
        <v>55223.76</v>
      </c>
      <c r="F41" s="36">
        <f t="shared" si="0"/>
        <v>32176.239999999998</v>
      </c>
    </row>
    <row r="42" spans="1:6" ht="61.5" customHeight="1" x14ac:dyDescent="0.25">
      <c r="A42" s="32" t="s">
        <v>74</v>
      </c>
      <c r="B42" s="33" t="s">
        <v>31</v>
      </c>
      <c r="C42" s="34" t="s">
        <v>75</v>
      </c>
      <c r="D42" s="35">
        <v>87400</v>
      </c>
      <c r="E42" s="35">
        <f>E41</f>
        <v>55223.76</v>
      </c>
      <c r="F42" s="36">
        <f t="shared" si="0"/>
        <v>32176.239999999998</v>
      </c>
    </row>
    <row r="43" spans="1:6" ht="98.4" customHeight="1" x14ac:dyDescent="0.25">
      <c r="A43" s="32" t="s">
        <v>76</v>
      </c>
      <c r="B43" s="33" t="s">
        <v>31</v>
      </c>
      <c r="C43" s="34" t="s">
        <v>77</v>
      </c>
      <c r="D43" s="35" t="s">
        <v>44</v>
      </c>
      <c r="E43" s="35">
        <v>54881.34</v>
      </c>
      <c r="F43" s="36" t="str">
        <f t="shared" si="0"/>
        <v>-</v>
      </c>
    </row>
    <row r="44" spans="1:6" ht="73.95" customHeight="1" x14ac:dyDescent="0.25">
      <c r="A44" s="32" t="s">
        <v>78</v>
      </c>
      <c r="B44" s="33" t="s">
        <v>31</v>
      </c>
      <c r="C44" s="34" t="s">
        <v>79</v>
      </c>
      <c r="D44" s="35" t="s">
        <v>44</v>
      </c>
      <c r="E44" s="35">
        <v>342.42</v>
      </c>
      <c r="F44" s="36" t="str">
        <f t="shared" si="0"/>
        <v>-</v>
      </c>
    </row>
    <row r="45" spans="1:6" ht="13.2" x14ac:dyDescent="0.25">
      <c r="A45" s="32" t="s">
        <v>80</v>
      </c>
      <c r="B45" s="33" t="s">
        <v>31</v>
      </c>
      <c r="C45" s="34" t="s">
        <v>81</v>
      </c>
      <c r="D45" s="35">
        <v>1631600</v>
      </c>
      <c r="E45" s="35">
        <v>1573644.03</v>
      </c>
      <c r="F45" s="36">
        <f t="shared" si="0"/>
        <v>57955.969999999972</v>
      </c>
    </row>
    <row r="46" spans="1:6" ht="13.2" x14ac:dyDescent="0.25">
      <c r="A46" s="32" t="s">
        <v>82</v>
      </c>
      <c r="B46" s="33" t="s">
        <v>31</v>
      </c>
      <c r="C46" s="34" t="s">
        <v>83</v>
      </c>
      <c r="D46" s="35">
        <v>827700</v>
      </c>
      <c r="E46" s="35">
        <v>1002876.21</v>
      </c>
      <c r="F46" s="36" t="str">
        <f t="shared" si="0"/>
        <v>-</v>
      </c>
    </row>
    <row r="47" spans="1:6" ht="49.2" customHeight="1" x14ac:dyDescent="0.25">
      <c r="A47" s="32" t="s">
        <v>84</v>
      </c>
      <c r="B47" s="33" t="s">
        <v>31</v>
      </c>
      <c r="C47" s="34" t="s">
        <v>85</v>
      </c>
      <c r="D47" s="35">
        <f>D46</f>
        <v>827700</v>
      </c>
      <c r="E47" s="35">
        <f>E46</f>
        <v>1002876.21</v>
      </c>
      <c r="F47" s="36" t="str">
        <f t="shared" si="0"/>
        <v>-</v>
      </c>
    </row>
    <row r="48" spans="1:6" ht="13.2" x14ac:dyDescent="0.25">
      <c r="A48" s="32" t="s">
        <v>86</v>
      </c>
      <c r="B48" s="33" t="s">
        <v>31</v>
      </c>
      <c r="C48" s="34" t="s">
        <v>87</v>
      </c>
      <c r="D48" s="35">
        <v>803900</v>
      </c>
      <c r="E48" s="35">
        <v>570767.81999999995</v>
      </c>
      <c r="F48" s="36">
        <f t="shared" si="0"/>
        <v>233132.18000000005</v>
      </c>
    </row>
    <row r="49" spans="1:6" ht="49.2" customHeight="1" x14ac:dyDescent="0.25">
      <c r="A49" s="32" t="s">
        <v>88</v>
      </c>
      <c r="B49" s="33" t="s">
        <v>31</v>
      </c>
      <c r="C49" s="34" t="s">
        <v>358</v>
      </c>
      <c r="D49" s="35">
        <v>803900</v>
      </c>
      <c r="E49" s="35">
        <f>E48</f>
        <v>570767.81999999995</v>
      </c>
      <c r="F49" s="36">
        <f t="shared" si="0"/>
        <v>233132.18000000005</v>
      </c>
    </row>
    <row r="50" spans="1:6" ht="36.9" customHeight="1" x14ac:dyDescent="0.25">
      <c r="A50" s="32" t="s">
        <v>89</v>
      </c>
      <c r="B50" s="33" t="s">
        <v>31</v>
      </c>
      <c r="C50" s="34" t="s">
        <v>90</v>
      </c>
      <c r="D50" s="35">
        <v>212800</v>
      </c>
      <c r="E50" s="35">
        <v>159597</v>
      </c>
      <c r="F50" s="36">
        <f t="shared" si="0"/>
        <v>53203</v>
      </c>
    </row>
    <row r="51" spans="1:6" ht="110.7" customHeight="1" x14ac:dyDescent="0.25">
      <c r="A51" s="37" t="s">
        <v>91</v>
      </c>
      <c r="B51" s="33" t="s">
        <v>31</v>
      </c>
      <c r="C51" s="34" t="s">
        <v>92</v>
      </c>
      <c r="D51" s="35">
        <v>212800</v>
      </c>
      <c r="E51" s="35">
        <v>159597</v>
      </c>
      <c r="F51" s="36">
        <f t="shared" si="0"/>
        <v>53203</v>
      </c>
    </row>
    <row r="52" spans="1:6" ht="49.2" customHeight="1" x14ac:dyDescent="0.25">
      <c r="A52" s="32" t="s">
        <v>93</v>
      </c>
      <c r="B52" s="33" t="s">
        <v>31</v>
      </c>
      <c r="C52" s="34" t="s">
        <v>94</v>
      </c>
      <c r="D52" s="35">
        <v>212800</v>
      </c>
      <c r="E52" s="35">
        <v>159597</v>
      </c>
      <c r="F52" s="36">
        <f t="shared" si="0"/>
        <v>53203</v>
      </c>
    </row>
    <row r="53" spans="1:6" ht="36.9" customHeight="1" x14ac:dyDescent="0.25">
      <c r="A53" s="32" t="s">
        <v>95</v>
      </c>
      <c r="B53" s="33" t="s">
        <v>31</v>
      </c>
      <c r="C53" s="34" t="s">
        <v>96</v>
      </c>
      <c r="D53" s="35">
        <v>212800</v>
      </c>
      <c r="E53" s="35">
        <v>159597</v>
      </c>
      <c r="F53" s="36">
        <f t="shared" si="0"/>
        <v>53203</v>
      </c>
    </row>
    <row r="54" spans="1:6" ht="13.2" x14ac:dyDescent="0.25">
      <c r="A54" s="32" t="s">
        <v>97</v>
      </c>
      <c r="B54" s="33" t="s">
        <v>31</v>
      </c>
      <c r="C54" s="34" t="s">
        <v>98</v>
      </c>
      <c r="D54" s="35">
        <v>500</v>
      </c>
      <c r="E54" s="35">
        <v>800</v>
      </c>
      <c r="F54" s="36">
        <f>D55-E55</f>
        <v>-300</v>
      </c>
    </row>
    <row r="55" spans="1:6" ht="49.2" customHeight="1" x14ac:dyDescent="0.25">
      <c r="A55" s="32" t="s">
        <v>99</v>
      </c>
      <c r="B55" s="33" t="s">
        <v>31</v>
      </c>
      <c r="C55" s="34" t="s">
        <v>100</v>
      </c>
      <c r="D55" s="35">
        <v>500</v>
      </c>
      <c r="E55" s="35">
        <v>800</v>
      </c>
      <c r="F55" s="36">
        <v>-300</v>
      </c>
    </row>
    <row r="56" spans="1:6" ht="73.95" customHeight="1" x14ac:dyDescent="0.25">
      <c r="A56" s="32" t="s">
        <v>101</v>
      </c>
      <c r="B56" s="33" t="s">
        <v>31</v>
      </c>
      <c r="C56" s="34" t="s">
        <v>102</v>
      </c>
      <c r="D56" s="35">
        <v>500</v>
      </c>
      <c r="E56" s="35">
        <v>800</v>
      </c>
      <c r="F56" s="36">
        <v>-300</v>
      </c>
    </row>
    <row r="57" spans="1:6" ht="13.2" x14ac:dyDescent="0.25">
      <c r="A57" s="32" t="s">
        <v>103</v>
      </c>
      <c r="B57" s="33" t="s">
        <v>31</v>
      </c>
      <c r="C57" s="34" t="s">
        <v>104</v>
      </c>
      <c r="D57" s="35">
        <v>6262500</v>
      </c>
      <c r="E57" s="35">
        <v>5420494.2800000003</v>
      </c>
      <c r="F57" s="36">
        <f t="shared" si="0"/>
        <v>842005.71999999974</v>
      </c>
    </row>
    <row r="58" spans="1:6" ht="36.9" customHeight="1" x14ac:dyDescent="0.25">
      <c r="A58" s="32" t="s">
        <v>105</v>
      </c>
      <c r="B58" s="33" t="s">
        <v>31</v>
      </c>
      <c r="C58" s="34" t="s">
        <v>106</v>
      </c>
      <c r="D58" s="35">
        <f>D57</f>
        <v>6262500</v>
      </c>
      <c r="E58" s="35">
        <f>E57</f>
        <v>5420494.2800000003</v>
      </c>
      <c r="F58" s="36">
        <f t="shared" si="0"/>
        <v>842005.71999999974</v>
      </c>
    </row>
    <row r="59" spans="1:6" ht="24.6" customHeight="1" x14ac:dyDescent="0.25">
      <c r="A59" s="32" t="s">
        <v>107</v>
      </c>
      <c r="B59" s="33" t="s">
        <v>31</v>
      </c>
      <c r="C59" s="34" t="s">
        <v>108</v>
      </c>
      <c r="D59" s="35">
        <v>4755500</v>
      </c>
      <c r="E59" s="35">
        <v>4531900</v>
      </c>
      <c r="F59" s="36">
        <f t="shared" si="0"/>
        <v>223600</v>
      </c>
    </row>
    <row r="60" spans="1:6" ht="49.2" customHeight="1" x14ac:dyDescent="0.25">
      <c r="A60" s="32" t="s">
        <v>109</v>
      </c>
      <c r="B60" s="33" t="s">
        <v>31</v>
      </c>
      <c r="C60" s="34" t="s">
        <v>110</v>
      </c>
      <c r="D60" s="35">
        <f>D59</f>
        <v>4755500</v>
      </c>
      <c r="E60" s="35">
        <f>E59</f>
        <v>4531900</v>
      </c>
      <c r="F60" s="36">
        <f t="shared" si="0"/>
        <v>223600</v>
      </c>
    </row>
    <row r="61" spans="1:6" ht="24.6" customHeight="1" x14ac:dyDescent="0.25">
      <c r="A61" s="32" t="s">
        <v>111</v>
      </c>
      <c r="B61" s="33" t="s">
        <v>31</v>
      </c>
      <c r="C61" s="34" t="s">
        <v>112</v>
      </c>
      <c r="D61" s="35">
        <v>240400</v>
      </c>
      <c r="E61" s="35">
        <v>184645.85</v>
      </c>
      <c r="F61" s="36">
        <f t="shared" si="0"/>
        <v>55754.149999999994</v>
      </c>
    </row>
    <row r="62" spans="1:6" ht="36.9" customHeight="1" x14ac:dyDescent="0.25">
      <c r="A62" s="32" t="s">
        <v>113</v>
      </c>
      <c r="B62" s="33" t="s">
        <v>31</v>
      </c>
      <c r="C62" s="34" t="s">
        <v>114</v>
      </c>
      <c r="D62" s="35">
        <v>200</v>
      </c>
      <c r="E62" s="35">
        <v>200</v>
      </c>
      <c r="F62" s="36" t="str">
        <f t="shared" si="0"/>
        <v>-</v>
      </c>
    </row>
    <row r="63" spans="1:6" ht="36.9" customHeight="1" x14ac:dyDescent="0.25">
      <c r="A63" s="32" t="s">
        <v>115</v>
      </c>
      <c r="B63" s="33" t="s">
        <v>31</v>
      </c>
      <c r="C63" s="34" t="s">
        <v>116</v>
      </c>
      <c r="D63" s="35">
        <v>200</v>
      </c>
      <c r="E63" s="35">
        <v>200</v>
      </c>
      <c r="F63" s="36" t="str">
        <f t="shared" si="0"/>
        <v>-</v>
      </c>
    </row>
    <row r="64" spans="1:6" ht="49.2" customHeight="1" x14ac:dyDescent="0.25">
      <c r="A64" s="32" t="s">
        <v>117</v>
      </c>
      <c r="B64" s="33" t="s">
        <v>31</v>
      </c>
      <c r="C64" s="34" t="s">
        <v>118</v>
      </c>
      <c r="D64" s="35">
        <v>240200</v>
      </c>
      <c r="E64" s="35">
        <v>184445.85</v>
      </c>
      <c r="F64" s="36">
        <f t="shared" si="0"/>
        <v>55754.149999999994</v>
      </c>
    </row>
    <row r="65" spans="1:6" ht="49.2" customHeight="1" x14ac:dyDescent="0.25">
      <c r="A65" s="32" t="s">
        <v>119</v>
      </c>
      <c r="B65" s="33" t="s">
        <v>31</v>
      </c>
      <c r="C65" s="34" t="s">
        <v>120</v>
      </c>
      <c r="D65" s="35">
        <v>240200</v>
      </c>
      <c r="E65" s="35">
        <f>E64</f>
        <v>184445.85</v>
      </c>
      <c r="F65" s="36">
        <f t="shared" si="0"/>
        <v>55754.149999999994</v>
      </c>
    </row>
    <row r="66" spans="1:6" ht="13.2" x14ac:dyDescent="0.25">
      <c r="A66" s="32" t="s">
        <v>121</v>
      </c>
      <c r="B66" s="33" t="s">
        <v>31</v>
      </c>
      <c r="C66" s="34" t="s">
        <v>122</v>
      </c>
      <c r="D66" s="35">
        <v>1266600</v>
      </c>
      <c r="E66" s="35">
        <v>703948.43</v>
      </c>
      <c r="F66" s="36">
        <f t="shared" si="0"/>
        <v>562651.56999999995</v>
      </c>
    </row>
    <row r="67" spans="1:6" ht="73.95" customHeight="1" x14ac:dyDescent="0.25">
      <c r="A67" s="32" t="s">
        <v>123</v>
      </c>
      <c r="B67" s="33" t="s">
        <v>31</v>
      </c>
      <c r="C67" s="34" t="s">
        <v>124</v>
      </c>
      <c r="D67" s="35">
        <v>1266600</v>
      </c>
      <c r="E67" s="35">
        <f>E66</f>
        <v>703948.43</v>
      </c>
      <c r="F67" s="36">
        <f t="shared" si="0"/>
        <v>562651.56999999995</v>
      </c>
    </row>
    <row r="68" spans="1:6" ht="86.1" customHeight="1" x14ac:dyDescent="0.25">
      <c r="A68" s="32" t="s">
        <v>125</v>
      </c>
      <c r="B68" s="33" t="s">
        <v>31</v>
      </c>
      <c r="C68" s="34" t="s">
        <v>126</v>
      </c>
      <c r="D68" s="35">
        <v>1266600</v>
      </c>
      <c r="E68" s="35">
        <f>E67</f>
        <v>703948.43</v>
      </c>
      <c r="F68" s="36">
        <f t="shared" si="0"/>
        <v>562651.56999999995</v>
      </c>
    </row>
    <row r="69" spans="1:6" ht="12.75" customHeight="1" x14ac:dyDescent="0.25">
      <c r="A69" s="38"/>
      <c r="B69" s="39"/>
      <c r="C69" s="39"/>
      <c r="D69" s="40"/>
      <c r="E69" s="40"/>
      <c r="F69" s="40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1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36"/>
  <sheetViews>
    <sheetView showGridLines="0" workbookViewId="0">
      <selection activeCell="A93" sqref="A93"/>
    </sheetView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  <col min="7" max="7" width="11.6640625" bestFit="1" customWidth="1"/>
  </cols>
  <sheetData>
    <row r="2" spans="1:7" ht="15" customHeight="1" x14ac:dyDescent="0.25">
      <c r="A2" s="142" t="s">
        <v>127</v>
      </c>
      <c r="B2" s="142"/>
      <c r="C2" s="142"/>
      <c r="D2" s="142"/>
      <c r="E2" s="1"/>
      <c r="F2" s="13" t="s">
        <v>128</v>
      </c>
    </row>
    <row r="3" spans="1:7" ht="13.5" customHeight="1" x14ac:dyDescent="0.25">
      <c r="A3" s="5"/>
      <c r="B3" s="5"/>
      <c r="C3" s="41"/>
      <c r="D3" s="9"/>
      <c r="E3" s="9"/>
      <c r="F3" s="9"/>
    </row>
    <row r="4" spans="1:7" ht="10.199999999999999" customHeight="1" x14ac:dyDescent="0.25">
      <c r="A4" s="161" t="s">
        <v>21</v>
      </c>
      <c r="B4" s="147" t="s">
        <v>22</v>
      </c>
      <c r="C4" s="159" t="s">
        <v>129</v>
      </c>
      <c r="D4" s="150" t="s">
        <v>24</v>
      </c>
      <c r="E4" s="164" t="s">
        <v>25</v>
      </c>
      <c r="F4" s="156" t="s">
        <v>26</v>
      </c>
    </row>
    <row r="5" spans="1:7" ht="5.4" customHeight="1" x14ac:dyDescent="0.25">
      <c r="A5" s="162"/>
      <c r="B5" s="148"/>
      <c r="C5" s="160"/>
      <c r="D5" s="151"/>
      <c r="E5" s="165"/>
      <c r="F5" s="157"/>
    </row>
    <row r="6" spans="1:7" ht="9.6" customHeight="1" x14ac:dyDescent="0.25">
      <c r="A6" s="162"/>
      <c r="B6" s="148"/>
      <c r="C6" s="160"/>
      <c r="D6" s="151"/>
      <c r="E6" s="165"/>
      <c r="F6" s="157"/>
    </row>
    <row r="7" spans="1:7" ht="6" customHeight="1" x14ac:dyDescent="0.25">
      <c r="A7" s="162"/>
      <c r="B7" s="148"/>
      <c r="C7" s="160"/>
      <c r="D7" s="151"/>
      <c r="E7" s="165"/>
      <c r="F7" s="157"/>
    </row>
    <row r="8" spans="1:7" ht="6.6" customHeight="1" x14ac:dyDescent="0.25">
      <c r="A8" s="162"/>
      <c r="B8" s="148"/>
      <c r="C8" s="160"/>
      <c r="D8" s="151"/>
      <c r="E8" s="165"/>
      <c r="F8" s="157"/>
    </row>
    <row r="9" spans="1:7" ht="10.95" customHeight="1" x14ac:dyDescent="0.25">
      <c r="A9" s="162"/>
      <c r="B9" s="148"/>
      <c r="C9" s="160"/>
      <c r="D9" s="151"/>
      <c r="E9" s="165"/>
      <c r="F9" s="157"/>
    </row>
    <row r="10" spans="1:7" ht="4.2" hidden="1" customHeight="1" x14ac:dyDescent="0.25">
      <c r="A10" s="162"/>
      <c r="B10" s="148"/>
      <c r="C10" s="42"/>
      <c r="D10" s="151"/>
      <c r="E10" s="43"/>
      <c r="F10" s="44"/>
    </row>
    <row r="11" spans="1:7" ht="13.2" hidden="1" customHeight="1" x14ac:dyDescent="0.25">
      <c r="A11" s="163"/>
      <c r="B11" s="149"/>
      <c r="C11" s="45"/>
      <c r="D11" s="152"/>
      <c r="E11" s="46"/>
      <c r="F11" s="47"/>
    </row>
    <row r="12" spans="1:7" ht="13.5" customHeight="1" x14ac:dyDescent="0.25">
      <c r="A12" s="18">
        <v>1</v>
      </c>
      <c r="B12" s="19">
        <v>2</v>
      </c>
      <c r="C12" s="20">
        <v>3</v>
      </c>
      <c r="D12" s="21" t="s">
        <v>27</v>
      </c>
      <c r="E12" s="48" t="s">
        <v>28</v>
      </c>
      <c r="F12" s="23" t="s">
        <v>29</v>
      </c>
    </row>
    <row r="13" spans="1:7" ht="21.45" customHeight="1" x14ac:dyDescent="0.25">
      <c r="A13" s="49" t="s">
        <v>130</v>
      </c>
      <c r="B13" s="50" t="s">
        <v>131</v>
      </c>
      <c r="C13" s="51" t="s">
        <v>132</v>
      </c>
      <c r="D13" s="52">
        <v>11039580</v>
      </c>
      <c r="E13" s="53">
        <v>8138780.2800000003</v>
      </c>
      <c r="F13" s="54">
        <f>IF(OR(D13="-",IF(E13="-",0,E13)&gt;=IF(D13="-",0,D13)),"-",IF(D13="-",0,D13)-IF(E13="-",0,E13))</f>
        <v>2900799.7199999997</v>
      </c>
      <c r="G13" s="140"/>
    </row>
    <row r="14" spans="1:7" ht="13.2" x14ac:dyDescent="0.25">
      <c r="A14" s="55" t="s">
        <v>33</v>
      </c>
      <c r="B14" s="56"/>
      <c r="C14" s="57"/>
      <c r="D14" s="58"/>
      <c r="E14" s="59"/>
      <c r="F14" s="60"/>
    </row>
    <row r="15" spans="1:7" ht="21.45" customHeight="1" x14ac:dyDescent="0.25">
      <c r="A15" s="49" t="s">
        <v>133</v>
      </c>
      <c r="B15" s="50" t="s">
        <v>131</v>
      </c>
      <c r="C15" s="51" t="s">
        <v>134</v>
      </c>
      <c r="D15" s="52">
        <v>4872400</v>
      </c>
      <c r="E15" s="53">
        <v>4172145.25</v>
      </c>
      <c r="F15" s="54">
        <f t="shared" ref="F15:F46" si="0">IF(OR(D15="-",IF(E15="-",0,E15)&gt;=IF(D15="-",0,D15)),"-",IF(D15="-",0,D15)-IF(E15="-",0,E15))</f>
        <v>700254.75</v>
      </c>
    </row>
    <row r="16" spans="1:7" ht="49.5" customHeight="1" x14ac:dyDescent="0.25">
      <c r="A16" s="24" t="s">
        <v>135</v>
      </c>
      <c r="B16" s="61" t="s">
        <v>131</v>
      </c>
      <c r="C16" s="25" t="s">
        <v>136</v>
      </c>
      <c r="D16" s="26">
        <v>4009700</v>
      </c>
      <c r="E16" s="62">
        <v>3368390.57</v>
      </c>
      <c r="F16" s="63">
        <f t="shared" si="0"/>
        <v>641309.43000000017</v>
      </c>
    </row>
    <row r="17" spans="1:6" ht="24.6" customHeight="1" x14ac:dyDescent="0.25">
      <c r="A17" s="24" t="s">
        <v>137</v>
      </c>
      <c r="B17" s="61" t="s">
        <v>131</v>
      </c>
      <c r="C17" s="25" t="s">
        <v>138</v>
      </c>
      <c r="D17" s="26">
        <v>4009700</v>
      </c>
      <c r="E17" s="62">
        <f>E16</f>
        <v>3368390.57</v>
      </c>
      <c r="F17" s="63">
        <f t="shared" si="0"/>
        <v>641309.43000000017</v>
      </c>
    </row>
    <row r="18" spans="1:6" ht="24.6" customHeight="1" x14ac:dyDescent="0.25">
      <c r="A18" s="24" t="s">
        <v>139</v>
      </c>
      <c r="B18" s="61" t="s">
        <v>131</v>
      </c>
      <c r="C18" s="25" t="s">
        <v>140</v>
      </c>
      <c r="D18" s="26">
        <v>2840050</v>
      </c>
      <c r="E18" s="62">
        <v>2504528.1800000002</v>
      </c>
      <c r="F18" s="63">
        <f t="shared" si="0"/>
        <v>335521.81999999983</v>
      </c>
    </row>
    <row r="19" spans="1:6" ht="36.9" customHeight="1" x14ac:dyDescent="0.25">
      <c r="A19" s="24" t="s">
        <v>141</v>
      </c>
      <c r="B19" s="61" t="s">
        <v>131</v>
      </c>
      <c r="C19" s="25" t="s">
        <v>142</v>
      </c>
      <c r="D19" s="26">
        <v>234600</v>
      </c>
      <c r="E19" s="62">
        <v>110814.33</v>
      </c>
      <c r="F19" s="63">
        <f t="shared" si="0"/>
        <v>123785.67</v>
      </c>
    </row>
    <row r="20" spans="1:6" ht="49.2" customHeight="1" x14ac:dyDescent="0.25">
      <c r="A20" s="24" t="s">
        <v>143</v>
      </c>
      <c r="B20" s="61" t="s">
        <v>131</v>
      </c>
      <c r="C20" s="25" t="s">
        <v>144</v>
      </c>
      <c r="D20" s="26">
        <v>935050</v>
      </c>
      <c r="E20" s="62">
        <v>753048.06</v>
      </c>
      <c r="F20" s="63">
        <f t="shared" si="0"/>
        <v>182001.93999999994</v>
      </c>
    </row>
    <row r="21" spans="1:6" ht="36.9" customHeight="1" x14ac:dyDescent="0.25">
      <c r="A21" s="24" t="s">
        <v>145</v>
      </c>
      <c r="B21" s="61" t="s">
        <v>131</v>
      </c>
      <c r="C21" s="25" t="s">
        <v>146</v>
      </c>
      <c r="D21" s="26">
        <v>529667.85</v>
      </c>
      <c r="E21" s="62">
        <v>477858.53</v>
      </c>
      <c r="F21" s="63">
        <f t="shared" si="0"/>
        <v>51809.319999999949</v>
      </c>
    </row>
    <row r="22" spans="1:6" ht="36.9" customHeight="1" x14ac:dyDescent="0.25">
      <c r="A22" s="24" t="s">
        <v>147</v>
      </c>
      <c r="B22" s="61" t="s">
        <v>131</v>
      </c>
      <c r="C22" s="25" t="s">
        <v>148</v>
      </c>
      <c r="D22" s="26">
        <f>FIO</f>
        <v>529667.85</v>
      </c>
      <c r="E22" s="62">
        <f>E21</f>
        <v>477858.53</v>
      </c>
      <c r="F22" s="63">
        <f t="shared" si="0"/>
        <v>51809.319999999949</v>
      </c>
    </row>
    <row r="23" spans="1:6" ht="36.9" customHeight="1" x14ac:dyDescent="0.25">
      <c r="A23" s="24" t="s">
        <v>149</v>
      </c>
      <c r="B23" s="61" t="s">
        <v>131</v>
      </c>
      <c r="C23" s="25" t="s">
        <v>150</v>
      </c>
      <c r="D23" s="26">
        <v>455167.85</v>
      </c>
      <c r="E23" s="62">
        <v>413143.35</v>
      </c>
      <c r="F23" s="63">
        <f t="shared" si="0"/>
        <v>42024.5</v>
      </c>
    </row>
    <row r="24" spans="1:6" ht="13.2" x14ac:dyDescent="0.25">
      <c r="A24" s="24" t="s">
        <v>151</v>
      </c>
      <c r="B24" s="61" t="s">
        <v>131</v>
      </c>
      <c r="C24" s="25" t="s">
        <v>152</v>
      </c>
      <c r="D24" s="26">
        <v>74500</v>
      </c>
      <c r="E24" s="62">
        <v>64715.18</v>
      </c>
      <c r="F24" s="63">
        <f t="shared" si="0"/>
        <v>9784.82</v>
      </c>
    </row>
    <row r="25" spans="1:6" ht="13.2" x14ac:dyDescent="0.25">
      <c r="A25" s="24" t="s">
        <v>153</v>
      </c>
      <c r="B25" s="61" t="s">
        <v>131</v>
      </c>
      <c r="C25" s="25" t="s">
        <v>154</v>
      </c>
      <c r="D25" s="26">
        <v>333032.15000000002</v>
      </c>
      <c r="E25" s="62">
        <v>325896.15000000002</v>
      </c>
      <c r="F25" s="63">
        <f t="shared" si="0"/>
        <v>7136</v>
      </c>
    </row>
    <row r="26" spans="1:6" ht="13.2" x14ac:dyDescent="0.25">
      <c r="A26" s="24" t="s">
        <v>155</v>
      </c>
      <c r="B26" s="61" t="s">
        <v>131</v>
      </c>
      <c r="C26" s="25" t="s">
        <v>156</v>
      </c>
      <c r="D26" s="26">
        <v>56800</v>
      </c>
      <c r="E26" s="62">
        <v>56800</v>
      </c>
      <c r="F26" s="63" t="str">
        <f t="shared" si="0"/>
        <v>-</v>
      </c>
    </row>
    <row r="27" spans="1:6" ht="36.9" customHeight="1" x14ac:dyDescent="0.25">
      <c r="A27" s="24" t="s">
        <v>157</v>
      </c>
      <c r="B27" s="61" t="s">
        <v>131</v>
      </c>
      <c r="C27" s="25" t="s">
        <v>158</v>
      </c>
      <c r="D27" s="26">
        <v>56800</v>
      </c>
      <c r="E27" s="62">
        <v>56800</v>
      </c>
      <c r="F27" s="63" t="str">
        <f t="shared" si="0"/>
        <v>-</v>
      </c>
    </row>
    <row r="28" spans="1:6" ht="13.2" x14ac:dyDescent="0.25">
      <c r="A28" s="24" t="s">
        <v>159</v>
      </c>
      <c r="B28" s="61" t="s">
        <v>131</v>
      </c>
      <c r="C28" s="25" t="s">
        <v>160</v>
      </c>
      <c r="D28" s="26">
        <v>26000</v>
      </c>
      <c r="E28" s="62">
        <v>23864</v>
      </c>
      <c r="F28" s="63">
        <f t="shared" si="0"/>
        <v>2136</v>
      </c>
    </row>
    <row r="29" spans="1:6" ht="24.6" customHeight="1" x14ac:dyDescent="0.25">
      <c r="A29" s="24" t="s">
        <v>161</v>
      </c>
      <c r="B29" s="61" t="s">
        <v>131</v>
      </c>
      <c r="C29" s="25" t="s">
        <v>162</v>
      </c>
      <c r="D29" s="26">
        <v>3500</v>
      </c>
      <c r="E29" s="62">
        <v>3131</v>
      </c>
      <c r="F29" s="63">
        <f t="shared" si="0"/>
        <v>369</v>
      </c>
    </row>
    <row r="30" spans="1:6" ht="13.2" x14ac:dyDescent="0.25">
      <c r="A30" s="24" t="s">
        <v>163</v>
      </c>
      <c r="B30" s="61" t="s">
        <v>131</v>
      </c>
      <c r="C30" s="25" t="s">
        <v>164</v>
      </c>
      <c r="D30" s="26">
        <v>2000</v>
      </c>
      <c r="E30" s="62">
        <v>733</v>
      </c>
      <c r="F30" s="63">
        <f t="shared" si="0"/>
        <v>1267</v>
      </c>
    </row>
    <row r="31" spans="1:6" ht="13.2" x14ac:dyDescent="0.25">
      <c r="A31" s="24" t="s">
        <v>165</v>
      </c>
      <c r="B31" s="61" t="s">
        <v>131</v>
      </c>
      <c r="C31" s="25" t="s">
        <v>166</v>
      </c>
      <c r="D31" s="26">
        <v>20500</v>
      </c>
      <c r="E31" s="62">
        <v>20000</v>
      </c>
      <c r="F31" s="63">
        <f t="shared" si="0"/>
        <v>500</v>
      </c>
    </row>
    <row r="32" spans="1:6" ht="13.2" x14ac:dyDescent="0.25">
      <c r="A32" s="24" t="s">
        <v>167</v>
      </c>
      <c r="B32" s="61" t="s">
        <v>131</v>
      </c>
      <c r="C32" s="25" t="s">
        <v>168</v>
      </c>
      <c r="D32" s="26">
        <v>5000</v>
      </c>
      <c r="E32" s="62" t="s">
        <v>44</v>
      </c>
      <c r="F32" s="63">
        <f t="shared" si="0"/>
        <v>5000</v>
      </c>
    </row>
    <row r="33" spans="1:6" ht="13.2" x14ac:dyDescent="0.25">
      <c r="A33" s="24" t="s">
        <v>169</v>
      </c>
      <c r="B33" s="61" t="s">
        <v>131</v>
      </c>
      <c r="C33" s="25" t="s">
        <v>170</v>
      </c>
      <c r="D33" s="26">
        <v>245232.15</v>
      </c>
      <c r="E33" s="62">
        <v>245232.15</v>
      </c>
      <c r="F33" s="63" t="str">
        <f t="shared" si="0"/>
        <v>-</v>
      </c>
    </row>
    <row r="34" spans="1:6" ht="61.5" customHeight="1" x14ac:dyDescent="0.25">
      <c r="A34" s="49" t="s">
        <v>171</v>
      </c>
      <c r="B34" s="50" t="s">
        <v>131</v>
      </c>
      <c r="C34" s="51" t="s">
        <v>172</v>
      </c>
      <c r="D34" s="52">
        <v>4512767.8499999996</v>
      </c>
      <c r="E34" s="53">
        <v>3831949.1</v>
      </c>
      <c r="F34" s="54">
        <f t="shared" si="0"/>
        <v>680818.74999999953</v>
      </c>
    </row>
    <row r="35" spans="1:6" ht="73.95" customHeight="1" x14ac:dyDescent="0.25">
      <c r="A35" s="24" t="s">
        <v>135</v>
      </c>
      <c r="B35" s="61" t="s">
        <v>131</v>
      </c>
      <c r="C35" s="25" t="s">
        <v>173</v>
      </c>
      <c r="D35" s="26">
        <v>4009700</v>
      </c>
      <c r="E35" s="62">
        <v>3368390.57</v>
      </c>
      <c r="F35" s="63">
        <f t="shared" si="0"/>
        <v>641309.43000000017</v>
      </c>
    </row>
    <row r="36" spans="1:6" ht="24.6" customHeight="1" x14ac:dyDescent="0.25">
      <c r="A36" s="24" t="s">
        <v>137</v>
      </c>
      <c r="B36" s="61" t="s">
        <v>131</v>
      </c>
      <c r="C36" s="25" t="s">
        <v>174</v>
      </c>
      <c r="D36" s="26">
        <v>4009700</v>
      </c>
      <c r="E36" s="62">
        <f>E35</f>
        <v>3368390.57</v>
      </c>
      <c r="F36" s="63">
        <f t="shared" si="0"/>
        <v>641309.43000000017</v>
      </c>
    </row>
    <row r="37" spans="1:6" ht="24.6" customHeight="1" x14ac:dyDescent="0.25">
      <c r="A37" s="24" t="s">
        <v>139</v>
      </c>
      <c r="B37" s="61" t="s">
        <v>131</v>
      </c>
      <c r="C37" s="25" t="s">
        <v>175</v>
      </c>
      <c r="D37" s="26">
        <v>2840050</v>
      </c>
      <c r="E37" s="62">
        <f>E18</f>
        <v>2504528.1800000002</v>
      </c>
      <c r="F37" s="63">
        <f t="shared" si="0"/>
        <v>335521.81999999983</v>
      </c>
    </row>
    <row r="38" spans="1:6" ht="36.9" customHeight="1" x14ac:dyDescent="0.25">
      <c r="A38" s="24" t="s">
        <v>141</v>
      </c>
      <c r="B38" s="61" t="s">
        <v>131</v>
      </c>
      <c r="C38" s="25" t="s">
        <v>176</v>
      </c>
      <c r="D38" s="26">
        <v>234600</v>
      </c>
      <c r="E38" s="62">
        <v>110814.33</v>
      </c>
      <c r="F38" s="63">
        <f t="shared" si="0"/>
        <v>123785.67</v>
      </c>
    </row>
    <row r="39" spans="1:6" ht="49.2" customHeight="1" x14ac:dyDescent="0.25">
      <c r="A39" s="24" t="s">
        <v>143</v>
      </c>
      <c r="B39" s="61" t="s">
        <v>131</v>
      </c>
      <c r="C39" s="25" t="s">
        <v>177</v>
      </c>
      <c r="D39" s="26">
        <v>935050</v>
      </c>
      <c r="E39" s="62">
        <f>E20</f>
        <v>753048.06</v>
      </c>
      <c r="F39" s="63">
        <f t="shared" si="0"/>
        <v>182001.93999999994</v>
      </c>
    </row>
    <row r="40" spans="1:6" ht="36.9" customHeight="1" x14ac:dyDescent="0.25">
      <c r="A40" s="24" t="s">
        <v>145</v>
      </c>
      <c r="B40" s="61" t="s">
        <v>131</v>
      </c>
      <c r="C40" s="25" t="s">
        <v>178</v>
      </c>
      <c r="D40" s="26">
        <v>503067.85</v>
      </c>
      <c r="E40" s="62">
        <v>463558.53</v>
      </c>
      <c r="F40" s="63">
        <f t="shared" si="0"/>
        <v>39509.319999999949</v>
      </c>
    </row>
    <row r="41" spans="1:6" ht="36.9" customHeight="1" x14ac:dyDescent="0.25">
      <c r="A41" s="24" t="s">
        <v>147</v>
      </c>
      <c r="B41" s="61" t="s">
        <v>131</v>
      </c>
      <c r="C41" s="25" t="s">
        <v>179</v>
      </c>
      <c r="D41" s="26">
        <f>D40</f>
        <v>503067.85</v>
      </c>
      <c r="E41" s="62">
        <f>E40</f>
        <v>463558.53</v>
      </c>
      <c r="F41" s="63">
        <f t="shared" si="0"/>
        <v>39509.319999999949</v>
      </c>
    </row>
    <row r="42" spans="1:6" ht="36.9" customHeight="1" x14ac:dyDescent="0.25">
      <c r="A42" s="24" t="s">
        <v>149</v>
      </c>
      <c r="B42" s="61" t="s">
        <v>131</v>
      </c>
      <c r="C42" s="25" t="s">
        <v>180</v>
      </c>
      <c r="D42" s="26">
        <v>428567.85</v>
      </c>
      <c r="E42" s="62">
        <v>398843.35</v>
      </c>
      <c r="F42" s="63">
        <f t="shared" si="0"/>
        <v>29724.5</v>
      </c>
    </row>
    <row r="43" spans="1:6" ht="13.2" x14ac:dyDescent="0.25">
      <c r="A43" s="24" t="s">
        <v>151</v>
      </c>
      <c r="B43" s="61" t="s">
        <v>131</v>
      </c>
      <c r="C43" s="25" t="s">
        <v>181</v>
      </c>
      <c r="D43" s="26">
        <v>74500</v>
      </c>
      <c r="E43" s="62">
        <v>64715.18</v>
      </c>
      <c r="F43" s="63">
        <f t="shared" si="0"/>
        <v>9784.82</v>
      </c>
    </row>
    <row r="44" spans="1:6" ht="24.6" customHeight="1" x14ac:dyDescent="0.25">
      <c r="A44" s="49" t="s">
        <v>182</v>
      </c>
      <c r="B44" s="50" t="s">
        <v>131</v>
      </c>
      <c r="C44" s="51" t="s">
        <v>183</v>
      </c>
      <c r="D44" s="52">
        <v>245232.15</v>
      </c>
      <c r="E44" s="53">
        <v>245232.15</v>
      </c>
      <c r="F44" s="54" t="str">
        <f t="shared" si="0"/>
        <v>-</v>
      </c>
    </row>
    <row r="45" spans="1:6" ht="13.2" x14ac:dyDescent="0.25">
      <c r="A45" s="24" t="s">
        <v>153</v>
      </c>
      <c r="B45" s="61" t="s">
        <v>131</v>
      </c>
      <c r="C45" s="25" t="s">
        <v>184</v>
      </c>
      <c r="D45" s="26">
        <v>245232.15</v>
      </c>
      <c r="E45" s="62">
        <v>245232.15</v>
      </c>
      <c r="F45" s="63" t="str">
        <f t="shared" si="0"/>
        <v>-</v>
      </c>
    </row>
    <row r="46" spans="1:6" ht="13.2" x14ac:dyDescent="0.25">
      <c r="A46" s="24" t="s">
        <v>169</v>
      </c>
      <c r="B46" s="61" t="s">
        <v>131</v>
      </c>
      <c r="C46" s="25" t="s">
        <v>185</v>
      </c>
      <c r="D46" s="26">
        <f>D45</f>
        <v>245232.15</v>
      </c>
      <c r="E46" s="62">
        <v>245232.15</v>
      </c>
      <c r="F46" s="63" t="str">
        <f t="shared" si="0"/>
        <v>-</v>
      </c>
    </row>
    <row r="47" spans="1:6" ht="21.45" customHeight="1" x14ac:dyDescent="0.25">
      <c r="A47" s="49" t="s">
        <v>186</v>
      </c>
      <c r="B47" s="50" t="s">
        <v>131</v>
      </c>
      <c r="C47" s="51" t="s">
        <v>187</v>
      </c>
      <c r="D47" s="52">
        <v>5000</v>
      </c>
      <c r="E47" s="53" t="s">
        <v>44</v>
      </c>
      <c r="F47" s="54">
        <f t="shared" ref="F47:F78" si="1">IF(OR(D47="-",IF(E47="-",0,E47)&gt;=IF(D47="-",0,D47)),"-",IF(D47="-",0,D47)-IF(E47="-",0,E47))</f>
        <v>5000</v>
      </c>
    </row>
    <row r="48" spans="1:6" ht="13.2" x14ac:dyDescent="0.25">
      <c r="A48" s="24" t="s">
        <v>153</v>
      </c>
      <c r="B48" s="61" t="s">
        <v>131</v>
      </c>
      <c r="C48" s="25" t="s">
        <v>188</v>
      </c>
      <c r="D48" s="26">
        <v>5000</v>
      </c>
      <c r="E48" s="62" t="s">
        <v>44</v>
      </c>
      <c r="F48" s="63">
        <f t="shared" si="1"/>
        <v>5000</v>
      </c>
    </row>
    <row r="49" spans="1:6" ht="13.2" x14ac:dyDescent="0.25">
      <c r="A49" s="24" t="s">
        <v>167</v>
      </c>
      <c r="B49" s="61" t="s">
        <v>131</v>
      </c>
      <c r="C49" s="25" t="s">
        <v>189</v>
      </c>
      <c r="D49" s="26">
        <v>5000</v>
      </c>
      <c r="E49" s="62" t="s">
        <v>44</v>
      </c>
      <c r="F49" s="63">
        <f t="shared" si="1"/>
        <v>5000</v>
      </c>
    </row>
    <row r="50" spans="1:6" ht="21.45" customHeight="1" x14ac:dyDescent="0.25">
      <c r="A50" s="49" t="s">
        <v>190</v>
      </c>
      <c r="B50" s="50" t="s">
        <v>131</v>
      </c>
      <c r="C50" s="51" t="s">
        <v>191</v>
      </c>
      <c r="D50" s="52">
        <v>109400</v>
      </c>
      <c r="E50" s="53">
        <v>94964</v>
      </c>
      <c r="F50" s="54">
        <f t="shared" si="1"/>
        <v>14436</v>
      </c>
    </row>
    <row r="51" spans="1:6" ht="36.9" customHeight="1" x14ac:dyDescent="0.25">
      <c r="A51" s="24" t="s">
        <v>145</v>
      </c>
      <c r="B51" s="61" t="s">
        <v>131</v>
      </c>
      <c r="C51" s="25" t="s">
        <v>192</v>
      </c>
      <c r="D51" s="26">
        <v>26600</v>
      </c>
      <c r="E51" s="62">
        <v>14300</v>
      </c>
      <c r="F51" s="63">
        <f t="shared" si="1"/>
        <v>12300</v>
      </c>
    </row>
    <row r="52" spans="1:6" ht="36.9" customHeight="1" x14ac:dyDescent="0.25">
      <c r="A52" s="24" t="s">
        <v>147</v>
      </c>
      <c r="B52" s="61" t="s">
        <v>131</v>
      </c>
      <c r="C52" s="25" t="s">
        <v>193</v>
      </c>
      <c r="D52" s="26">
        <v>26600</v>
      </c>
      <c r="E52" s="62">
        <v>14300</v>
      </c>
      <c r="F52" s="63">
        <f t="shared" si="1"/>
        <v>12300</v>
      </c>
    </row>
    <row r="53" spans="1:6" ht="36.9" customHeight="1" x14ac:dyDescent="0.25">
      <c r="A53" s="24" t="s">
        <v>149</v>
      </c>
      <c r="B53" s="61" t="s">
        <v>131</v>
      </c>
      <c r="C53" s="25" t="s">
        <v>194</v>
      </c>
      <c r="D53" s="26">
        <v>26600</v>
      </c>
      <c r="E53" s="62">
        <v>14300</v>
      </c>
      <c r="F53" s="63">
        <f t="shared" si="1"/>
        <v>12300</v>
      </c>
    </row>
    <row r="54" spans="1:6" ht="13.2" x14ac:dyDescent="0.25">
      <c r="A54" s="24" t="s">
        <v>153</v>
      </c>
      <c r="B54" s="61" t="s">
        <v>131</v>
      </c>
      <c r="C54" s="25" t="s">
        <v>195</v>
      </c>
      <c r="D54" s="26">
        <v>82800</v>
      </c>
      <c r="E54" s="62">
        <v>80664</v>
      </c>
      <c r="F54" s="63">
        <f t="shared" si="1"/>
        <v>2136</v>
      </c>
    </row>
    <row r="55" spans="1:6" ht="13.2" x14ac:dyDescent="0.25">
      <c r="A55" s="24" t="s">
        <v>155</v>
      </c>
      <c r="B55" s="61" t="s">
        <v>131</v>
      </c>
      <c r="C55" s="25" t="s">
        <v>196</v>
      </c>
      <c r="D55" s="26">
        <v>56800</v>
      </c>
      <c r="E55" s="62">
        <v>56800</v>
      </c>
      <c r="F55" s="63" t="str">
        <f t="shared" si="1"/>
        <v>-</v>
      </c>
    </row>
    <row r="56" spans="1:6" ht="36.9" customHeight="1" x14ac:dyDescent="0.25">
      <c r="A56" s="24" t="s">
        <v>157</v>
      </c>
      <c r="B56" s="61" t="s">
        <v>131</v>
      </c>
      <c r="C56" s="25" t="s">
        <v>197</v>
      </c>
      <c r="D56" s="26">
        <v>56800</v>
      </c>
      <c r="E56" s="62">
        <v>56800</v>
      </c>
      <c r="F56" s="63" t="str">
        <f t="shared" si="1"/>
        <v>-</v>
      </c>
    </row>
    <row r="57" spans="1:6" ht="13.2" x14ac:dyDescent="0.25">
      <c r="A57" s="24" t="s">
        <v>159</v>
      </c>
      <c r="B57" s="61" t="s">
        <v>131</v>
      </c>
      <c r="C57" s="25" t="s">
        <v>198</v>
      </c>
      <c r="D57" s="26">
        <v>26000</v>
      </c>
      <c r="E57" s="62">
        <v>23864</v>
      </c>
      <c r="F57" s="63">
        <f t="shared" si="1"/>
        <v>2136</v>
      </c>
    </row>
    <row r="58" spans="1:6" ht="24.6" customHeight="1" x14ac:dyDescent="0.25">
      <c r="A58" s="24" t="s">
        <v>161</v>
      </c>
      <c r="B58" s="61" t="s">
        <v>131</v>
      </c>
      <c r="C58" s="25" t="s">
        <v>199</v>
      </c>
      <c r="D58" s="26">
        <v>3500</v>
      </c>
      <c r="E58" s="62">
        <v>3131</v>
      </c>
      <c r="F58" s="63">
        <f t="shared" si="1"/>
        <v>369</v>
      </c>
    </row>
    <row r="59" spans="1:6" ht="13.2" x14ac:dyDescent="0.25">
      <c r="A59" s="24" t="s">
        <v>163</v>
      </c>
      <c r="B59" s="61" t="s">
        <v>131</v>
      </c>
      <c r="C59" s="25" t="s">
        <v>200</v>
      </c>
      <c r="D59" s="26">
        <v>2000</v>
      </c>
      <c r="E59" s="62">
        <v>733</v>
      </c>
      <c r="F59" s="63">
        <f t="shared" si="1"/>
        <v>1267</v>
      </c>
    </row>
    <row r="60" spans="1:6" ht="13.2" x14ac:dyDescent="0.25">
      <c r="A60" s="24" t="s">
        <v>165</v>
      </c>
      <c r="B60" s="61" t="s">
        <v>131</v>
      </c>
      <c r="C60" s="25" t="s">
        <v>201</v>
      </c>
      <c r="D60" s="26">
        <v>20500</v>
      </c>
      <c r="E60" s="62">
        <v>20000</v>
      </c>
      <c r="F60" s="63">
        <f t="shared" si="1"/>
        <v>500</v>
      </c>
    </row>
    <row r="61" spans="1:6" ht="21.45" customHeight="1" x14ac:dyDescent="0.25">
      <c r="A61" s="49" t="s">
        <v>202</v>
      </c>
      <c r="B61" s="50" t="s">
        <v>131</v>
      </c>
      <c r="C61" s="51" t="s">
        <v>203</v>
      </c>
      <c r="D61" s="52">
        <v>240200</v>
      </c>
      <c r="E61" s="53">
        <v>184445.85</v>
      </c>
      <c r="F61" s="54">
        <f t="shared" si="1"/>
        <v>55754.149999999994</v>
      </c>
    </row>
    <row r="62" spans="1:6" ht="73.95" customHeight="1" x14ac:dyDescent="0.25">
      <c r="A62" s="24" t="s">
        <v>135</v>
      </c>
      <c r="B62" s="61" t="s">
        <v>131</v>
      </c>
      <c r="C62" s="25" t="s">
        <v>204</v>
      </c>
      <c r="D62" s="26">
        <v>212600</v>
      </c>
      <c r="E62" s="62">
        <v>179495.85</v>
      </c>
      <c r="F62" s="63">
        <f t="shared" si="1"/>
        <v>33104.149999999994</v>
      </c>
    </row>
    <row r="63" spans="1:6" ht="24.6" customHeight="1" x14ac:dyDescent="0.25">
      <c r="A63" s="24" t="s">
        <v>137</v>
      </c>
      <c r="B63" s="61" t="s">
        <v>131</v>
      </c>
      <c r="C63" s="25" t="s">
        <v>205</v>
      </c>
      <c r="D63" s="26">
        <v>212600</v>
      </c>
      <c r="E63" s="62">
        <f>E62</f>
        <v>179495.85</v>
      </c>
      <c r="F63" s="63">
        <f t="shared" si="1"/>
        <v>33104.149999999994</v>
      </c>
    </row>
    <row r="64" spans="1:6" ht="24.6" customHeight="1" x14ac:dyDescent="0.25">
      <c r="A64" s="24" t="s">
        <v>139</v>
      </c>
      <c r="B64" s="61" t="s">
        <v>131</v>
      </c>
      <c r="C64" s="25" t="s">
        <v>206</v>
      </c>
      <c r="D64" s="26">
        <v>163300</v>
      </c>
      <c r="E64" s="62">
        <v>138757.63</v>
      </c>
      <c r="F64" s="63">
        <f t="shared" si="1"/>
        <v>24542.369999999995</v>
      </c>
    </row>
    <row r="65" spans="1:6" ht="49.2" customHeight="1" x14ac:dyDescent="0.25">
      <c r="A65" s="24" t="s">
        <v>143</v>
      </c>
      <c r="B65" s="61" t="s">
        <v>131</v>
      </c>
      <c r="C65" s="25" t="s">
        <v>207</v>
      </c>
      <c r="D65" s="26">
        <v>49300</v>
      </c>
      <c r="E65" s="62">
        <v>40738.22</v>
      </c>
      <c r="F65" s="63">
        <f t="shared" si="1"/>
        <v>8561.7799999999988</v>
      </c>
    </row>
    <row r="66" spans="1:6" ht="36.9" customHeight="1" x14ac:dyDescent="0.25">
      <c r="A66" s="24" t="s">
        <v>145</v>
      </c>
      <c r="B66" s="61" t="s">
        <v>131</v>
      </c>
      <c r="C66" s="25" t="s">
        <v>208</v>
      </c>
      <c r="D66" s="26">
        <v>27600</v>
      </c>
      <c r="E66" s="62">
        <v>4950</v>
      </c>
      <c r="F66" s="63">
        <f t="shared" si="1"/>
        <v>22650</v>
      </c>
    </row>
    <row r="67" spans="1:6" ht="36.9" customHeight="1" x14ac:dyDescent="0.25">
      <c r="A67" s="24" t="s">
        <v>147</v>
      </c>
      <c r="B67" s="61" t="s">
        <v>131</v>
      </c>
      <c r="C67" s="25" t="s">
        <v>209</v>
      </c>
      <c r="D67" s="26">
        <v>27600</v>
      </c>
      <c r="E67" s="62">
        <v>4950</v>
      </c>
      <c r="F67" s="63">
        <f t="shared" si="1"/>
        <v>22650</v>
      </c>
    </row>
    <row r="68" spans="1:6" ht="36.9" customHeight="1" x14ac:dyDescent="0.25">
      <c r="A68" s="24" t="s">
        <v>149</v>
      </c>
      <c r="B68" s="61" t="s">
        <v>131</v>
      </c>
      <c r="C68" s="25" t="s">
        <v>210</v>
      </c>
      <c r="D68" s="26">
        <v>27600</v>
      </c>
      <c r="E68" s="62">
        <v>4950</v>
      </c>
      <c r="F68" s="63">
        <f t="shared" si="1"/>
        <v>22650</v>
      </c>
    </row>
    <row r="69" spans="1:6" ht="24.6" customHeight="1" x14ac:dyDescent="0.25">
      <c r="A69" s="49" t="s">
        <v>211</v>
      </c>
      <c r="B69" s="50" t="s">
        <v>131</v>
      </c>
      <c r="C69" s="51" t="s">
        <v>212</v>
      </c>
      <c r="D69" s="52">
        <v>240200</v>
      </c>
      <c r="E69" s="53">
        <f>E61</f>
        <v>184445.85</v>
      </c>
      <c r="F69" s="54">
        <f t="shared" si="1"/>
        <v>55754.149999999994</v>
      </c>
    </row>
    <row r="70" spans="1:6" ht="73.95" customHeight="1" x14ac:dyDescent="0.25">
      <c r="A70" s="24" t="s">
        <v>135</v>
      </c>
      <c r="B70" s="61" t="s">
        <v>131</v>
      </c>
      <c r="C70" s="25" t="s">
        <v>213</v>
      </c>
      <c r="D70" s="26">
        <v>212600</v>
      </c>
      <c r="E70" s="62">
        <f>E62</f>
        <v>179495.85</v>
      </c>
      <c r="F70" s="63">
        <f t="shared" si="1"/>
        <v>33104.149999999994</v>
      </c>
    </row>
    <row r="71" spans="1:6" ht="24.6" customHeight="1" x14ac:dyDescent="0.25">
      <c r="A71" s="24" t="s">
        <v>137</v>
      </c>
      <c r="B71" s="61" t="s">
        <v>131</v>
      </c>
      <c r="C71" s="25" t="s">
        <v>214</v>
      </c>
      <c r="D71" s="26">
        <v>212600</v>
      </c>
      <c r="E71" s="62">
        <f>E63</f>
        <v>179495.85</v>
      </c>
      <c r="F71" s="63">
        <f t="shared" si="1"/>
        <v>33104.149999999994</v>
      </c>
    </row>
    <row r="72" spans="1:6" ht="24.6" customHeight="1" x14ac:dyDescent="0.25">
      <c r="A72" s="24" t="s">
        <v>139</v>
      </c>
      <c r="B72" s="61" t="s">
        <v>131</v>
      </c>
      <c r="C72" s="25" t="s">
        <v>215</v>
      </c>
      <c r="D72" s="26">
        <v>163300</v>
      </c>
      <c r="E72" s="62">
        <f>E64</f>
        <v>138757.63</v>
      </c>
      <c r="F72" s="63">
        <f t="shared" si="1"/>
        <v>24542.369999999995</v>
      </c>
    </row>
    <row r="73" spans="1:6" ht="49.2" customHeight="1" x14ac:dyDescent="0.25">
      <c r="A73" s="24" t="s">
        <v>143</v>
      </c>
      <c r="B73" s="61" t="s">
        <v>131</v>
      </c>
      <c r="C73" s="25" t="s">
        <v>216</v>
      </c>
      <c r="D73" s="26">
        <v>49300</v>
      </c>
      <c r="E73" s="62">
        <v>40738.22</v>
      </c>
      <c r="F73" s="63">
        <f t="shared" si="1"/>
        <v>8561.7799999999988</v>
      </c>
    </row>
    <row r="74" spans="1:6" ht="36.9" customHeight="1" x14ac:dyDescent="0.25">
      <c r="A74" s="24" t="s">
        <v>145</v>
      </c>
      <c r="B74" s="61" t="s">
        <v>131</v>
      </c>
      <c r="C74" s="25" t="s">
        <v>217</v>
      </c>
      <c r="D74" s="26">
        <v>27600</v>
      </c>
      <c r="E74" s="62">
        <v>4950</v>
      </c>
      <c r="F74" s="63">
        <f t="shared" si="1"/>
        <v>22650</v>
      </c>
    </row>
    <row r="75" spans="1:6" ht="36.9" customHeight="1" x14ac:dyDescent="0.25">
      <c r="A75" s="24" t="s">
        <v>147</v>
      </c>
      <c r="B75" s="61" t="s">
        <v>131</v>
      </c>
      <c r="C75" s="25" t="s">
        <v>218</v>
      </c>
      <c r="D75" s="26">
        <v>27600</v>
      </c>
      <c r="E75" s="62">
        <v>4950</v>
      </c>
      <c r="F75" s="63">
        <f t="shared" si="1"/>
        <v>22650</v>
      </c>
    </row>
    <row r="76" spans="1:6" ht="36.9" customHeight="1" x14ac:dyDescent="0.25">
      <c r="A76" s="24" t="s">
        <v>149</v>
      </c>
      <c r="B76" s="61" t="s">
        <v>131</v>
      </c>
      <c r="C76" s="25" t="s">
        <v>219</v>
      </c>
      <c r="D76" s="26">
        <v>27600</v>
      </c>
      <c r="E76" s="62">
        <v>4950</v>
      </c>
      <c r="F76" s="63">
        <f t="shared" si="1"/>
        <v>22650</v>
      </c>
    </row>
    <row r="77" spans="1:6" ht="24.6" customHeight="1" x14ac:dyDescent="0.25">
      <c r="A77" s="49" t="s">
        <v>220</v>
      </c>
      <c r="B77" s="50" t="s">
        <v>131</v>
      </c>
      <c r="C77" s="51" t="s">
        <v>221</v>
      </c>
      <c r="D77" s="52">
        <v>16600</v>
      </c>
      <c r="E77" s="53">
        <v>7200</v>
      </c>
      <c r="F77" s="54">
        <f t="shared" si="1"/>
        <v>9400</v>
      </c>
    </row>
    <row r="78" spans="1:6" ht="36.9" customHeight="1" x14ac:dyDescent="0.25">
      <c r="A78" s="24" t="s">
        <v>145</v>
      </c>
      <c r="B78" s="61" t="s">
        <v>131</v>
      </c>
      <c r="C78" s="25" t="s">
        <v>222</v>
      </c>
      <c r="D78" s="26">
        <v>16600</v>
      </c>
      <c r="E78" s="62">
        <v>7200</v>
      </c>
      <c r="F78" s="63">
        <f t="shared" si="1"/>
        <v>9400</v>
      </c>
    </row>
    <row r="79" spans="1:6" ht="36.9" customHeight="1" x14ac:dyDescent="0.25">
      <c r="A79" s="24" t="s">
        <v>147</v>
      </c>
      <c r="B79" s="61" t="s">
        <v>131</v>
      </c>
      <c r="C79" s="25" t="s">
        <v>223</v>
      </c>
      <c r="D79" s="26">
        <v>16600</v>
      </c>
      <c r="E79" s="62">
        <v>7200</v>
      </c>
      <c r="F79" s="63">
        <f t="shared" ref="F79:F118" si="2">IF(OR(D79="-",IF(E79="-",0,E79)&gt;=IF(D79="-",0,D79)),"-",IF(D79="-",0,D79)-IF(E79="-",0,E79))</f>
        <v>9400</v>
      </c>
    </row>
    <row r="80" spans="1:6" ht="36.9" customHeight="1" x14ac:dyDescent="0.25">
      <c r="A80" s="24" t="s">
        <v>149</v>
      </c>
      <c r="B80" s="61" t="s">
        <v>131</v>
      </c>
      <c r="C80" s="25" t="s">
        <v>224</v>
      </c>
      <c r="D80" s="26">
        <v>16600</v>
      </c>
      <c r="E80" s="62">
        <v>7200</v>
      </c>
      <c r="F80" s="63">
        <f t="shared" si="2"/>
        <v>9400</v>
      </c>
    </row>
    <row r="81" spans="1:6" ht="21.45" customHeight="1" x14ac:dyDescent="0.25">
      <c r="A81" s="49" t="s">
        <v>225</v>
      </c>
      <c r="B81" s="50" t="s">
        <v>131</v>
      </c>
      <c r="C81" s="51" t="s">
        <v>226</v>
      </c>
      <c r="D81" s="52">
        <v>16600</v>
      </c>
      <c r="E81" s="53">
        <v>7200</v>
      </c>
      <c r="F81" s="54">
        <f t="shared" si="2"/>
        <v>9400</v>
      </c>
    </row>
    <row r="82" spans="1:6" ht="36.9" customHeight="1" x14ac:dyDescent="0.25">
      <c r="A82" s="24" t="s">
        <v>145</v>
      </c>
      <c r="B82" s="61" t="s">
        <v>131</v>
      </c>
      <c r="C82" s="25" t="s">
        <v>227</v>
      </c>
      <c r="D82" s="26">
        <v>16600</v>
      </c>
      <c r="E82" s="62">
        <v>7200</v>
      </c>
      <c r="F82" s="63">
        <f t="shared" si="2"/>
        <v>9400</v>
      </c>
    </row>
    <row r="83" spans="1:6" ht="36.9" customHeight="1" x14ac:dyDescent="0.25">
      <c r="A83" s="24" t="s">
        <v>147</v>
      </c>
      <c r="B83" s="61" t="s">
        <v>131</v>
      </c>
      <c r="C83" s="25" t="s">
        <v>228</v>
      </c>
      <c r="D83" s="26">
        <v>16600</v>
      </c>
      <c r="E83" s="62">
        <v>7200</v>
      </c>
      <c r="F83" s="63">
        <f t="shared" si="2"/>
        <v>9400</v>
      </c>
    </row>
    <row r="84" spans="1:6" ht="36.9" customHeight="1" x14ac:dyDescent="0.25">
      <c r="A84" s="24" t="s">
        <v>149</v>
      </c>
      <c r="B84" s="61" t="s">
        <v>131</v>
      </c>
      <c r="C84" s="25" t="s">
        <v>229</v>
      </c>
      <c r="D84" s="26">
        <v>16600</v>
      </c>
      <c r="E84" s="62">
        <v>7200</v>
      </c>
      <c r="F84" s="63">
        <f t="shared" si="2"/>
        <v>9400</v>
      </c>
    </row>
    <row r="85" spans="1:6" ht="21.45" customHeight="1" x14ac:dyDescent="0.25">
      <c r="A85" s="49" t="s">
        <v>230</v>
      </c>
      <c r="B85" s="50" t="s">
        <v>131</v>
      </c>
      <c r="C85" s="51" t="s">
        <v>231</v>
      </c>
      <c r="D85" s="52">
        <v>1003500</v>
      </c>
      <c r="E85" s="53">
        <v>441650.13</v>
      </c>
      <c r="F85" s="54">
        <f t="shared" si="2"/>
        <v>561849.87</v>
      </c>
    </row>
    <row r="86" spans="1:6" ht="36.9" customHeight="1" x14ac:dyDescent="0.25">
      <c r="A86" s="24" t="s">
        <v>145</v>
      </c>
      <c r="B86" s="61" t="s">
        <v>131</v>
      </c>
      <c r="C86" s="25" t="s">
        <v>232</v>
      </c>
      <c r="D86" s="26">
        <v>1003500</v>
      </c>
      <c r="E86" s="62">
        <f t="shared" ref="E86:E92" si="3">E85</f>
        <v>441650.13</v>
      </c>
      <c r="F86" s="63">
        <f t="shared" si="2"/>
        <v>561849.87</v>
      </c>
    </row>
    <row r="87" spans="1:6" ht="36.9" customHeight="1" x14ac:dyDescent="0.25">
      <c r="A87" s="24" t="s">
        <v>147</v>
      </c>
      <c r="B87" s="61" t="s">
        <v>131</v>
      </c>
      <c r="C87" s="25" t="s">
        <v>233</v>
      </c>
      <c r="D87" s="26">
        <f>D86</f>
        <v>1003500</v>
      </c>
      <c r="E87" s="62">
        <f t="shared" si="3"/>
        <v>441650.13</v>
      </c>
      <c r="F87" s="63">
        <f t="shared" si="2"/>
        <v>561849.87</v>
      </c>
    </row>
    <row r="88" spans="1:6" ht="36.9" customHeight="1" x14ac:dyDescent="0.25">
      <c r="A88" s="24" t="s">
        <v>149</v>
      </c>
      <c r="B88" s="61" t="s">
        <v>131</v>
      </c>
      <c r="C88" s="25" t="s">
        <v>234</v>
      </c>
      <c r="D88" s="26">
        <f>D87</f>
        <v>1003500</v>
      </c>
      <c r="E88" s="62">
        <f t="shared" si="3"/>
        <v>441650.13</v>
      </c>
      <c r="F88" s="63">
        <f t="shared" si="2"/>
        <v>561849.87</v>
      </c>
    </row>
    <row r="89" spans="1:6" ht="21.45" customHeight="1" x14ac:dyDescent="0.25">
      <c r="A89" s="49" t="s">
        <v>235</v>
      </c>
      <c r="B89" s="50" t="s">
        <v>131</v>
      </c>
      <c r="C89" s="51" t="s">
        <v>236</v>
      </c>
      <c r="D89" s="52">
        <v>979500</v>
      </c>
      <c r="E89" s="53">
        <f t="shared" si="3"/>
        <v>441650.13</v>
      </c>
      <c r="F89" s="54">
        <f t="shared" si="2"/>
        <v>537849.87</v>
      </c>
    </row>
    <row r="90" spans="1:6" ht="36.9" customHeight="1" x14ac:dyDescent="0.25">
      <c r="A90" s="24" t="s">
        <v>145</v>
      </c>
      <c r="B90" s="61" t="s">
        <v>131</v>
      </c>
      <c r="C90" s="25" t="s">
        <v>237</v>
      </c>
      <c r="D90" s="26">
        <v>979500</v>
      </c>
      <c r="E90" s="62">
        <f t="shared" si="3"/>
        <v>441650.13</v>
      </c>
      <c r="F90" s="63">
        <f t="shared" si="2"/>
        <v>537849.87</v>
      </c>
    </row>
    <row r="91" spans="1:6" ht="36.9" customHeight="1" x14ac:dyDescent="0.25">
      <c r="A91" s="24" t="s">
        <v>147</v>
      </c>
      <c r="B91" s="61" t="s">
        <v>131</v>
      </c>
      <c r="C91" s="25" t="s">
        <v>238</v>
      </c>
      <c r="D91" s="26">
        <f>D90</f>
        <v>979500</v>
      </c>
      <c r="E91" s="62">
        <f t="shared" si="3"/>
        <v>441650.13</v>
      </c>
      <c r="F91" s="63">
        <f t="shared" si="2"/>
        <v>537849.87</v>
      </c>
    </row>
    <row r="92" spans="1:6" ht="36.9" customHeight="1" x14ac:dyDescent="0.25">
      <c r="A92" s="24" t="s">
        <v>149</v>
      </c>
      <c r="B92" s="61" t="s">
        <v>131</v>
      </c>
      <c r="C92" s="25" t="s">
        <v>239</v>
      </c>
      <c r="D92" s="26">
        <f>D91</f>
        <v>979500</v>
      </c>
      <c r="E92" s="62">
        <f t="shared" si="3"/>
        <v>441650.13</v>
      </c>
      <c r="F92" s="63">
        <f t="shared" si="2"/>
        <v>537849.87</v>
      </c>
    </row>
    <row r="93" spans="1:6" ht="71.25" customHeight="1" x14ac:dyDescent="0.25">
      <c r="A93" s="141" t="s">
        <v>360</v>
      </c>
      <c r="B93" s="113" t="s">
        <v>131</v>
      </c>
      <c r="C93" s="51" t="s">
        <v>347</v>
      </c>
      <c r="D93" s="129">
        <v>24000</v>
      </c>
      <c r="E93" s="127" t="s">
        <v>44</v>
      </c>
      <c r="F93" s="130">
        <v>24000</v>
      </c>
    </row>
    <row r="94" spans="1:6" ht="36.9" customHeight="1" x14ac:dyDescent="0.25">
      <c r="A94" s="24" t="s">
        <v>145</v>
      </c>
      <c r="B94" s="113" t="s">
        <v>131</v>
      </c>
      <c r="C94" s="128" t="s">
        <v>347</v>
      </c>
      <c r="D94" s="35">
        <v>24000</v>
      </c>
      <c r="E94" s="127" t="s">
        <v>44</v>
      </c>
      <c r="F94" s="35">
        <v>24000</v>
      </c>
    </row>
    <row r="95" spans="1:6" ht="36.9" customHeight="1" x14ac:dyDescent="0.25">
      <c r="A95" s="24" t="s">
        <v>147</v>
      </c>
      <c r="B95" s="113" t="s">
        <v>131</v>
      </c>
      <c r="C95" s="128" t="s">
        <v>347</v>
      </c>
      <c r="D95" s="35">
        <v>24000</v>
      </c>
      <c r="E95" s="127" t="s">
        <v>44</v>
      </c>
      <c r="F95" s="35">
        <v>24000</v>
      </c>
    </row>
    <row r="96" spans="1:6" ht="36.9" customHeight="1" x14ac:dyDescent="0.25">
      <c r="A96" s="24" t="s">
        <v>149</v>
      </c>
      <c r="B96" s="113" t="s">
        <v>131</v>
      </c>
      <c r="C96" s="128" t="s">
        <v>347</v>
      </c>
      <c r="D96" s="35">
        <v>24000</v>
      </c>
      <c r="E96" s="127" t="s">
        <v>44</v>
      </c>
      <c r="F96" s="35">
        <v>24000</v>
      </c>
    </row>
    <row r="97" spans="1:6" ht="21.45" customHeight="1" x14ac:dyDescent="0.25">
      <c r="A97" s="49" t="s">
        <v>240</v>
      </c>
      <c r="B97" s="50" t="s">
        <v>131</v>
      </c>
      <c r="C97" s="51" t="s">
        <v>241</v>
      </c>
      <c r="D97" s="52">
        <v>2905980</v>
      </c>
      <c r="E97" s="53">
        <v>1812982.94</v>
      </c>
      <c r="F97" s="54">
        <f t="shared" si="2"/>
        <v>1092997.06</v>
      </c>
    </row>
    <row r="98" spans="1:6" ht="36.9" customHeight="1" x14ac:dyDescent="0.25">
      <c r="A98" s="24" t="s">
        <v>145</v>
      </c>
      <c r="B98" s="61" t="s">
        <v>131</v>
      </c>
      <c r="C98" s="25" t="s">
        <v>242</v>
      </c>
      <c r="D98" s="26">
        <f>D97</f>
        <v>2905980</v>
      </c>
      <c r="E98" s="62">
        <f>E97</f>
        <v>1812982.94</v>
      </c>
      <c r="F98" s="63">
        <f t="shared" si="2"/>
        <v>1092997.06</v>
      </c>
    </row>
    <row r="99" spans="1:6" ht="36.9" customHeight="1" x14ac:dyDescent="0.25">
      <c r="A99" s="24" t="s">
        <v>147</v>
      </c>
      <c r="B99" s="61" t="s">
        <v>131</v>
      </c>
      <c r="C99" s="25" t="s">
        <v>243</v>
      </c>
      <c r="D99" s="26">
        <f>D98</f>
        <v>2905980</v>
      </c>
      <c r="E99" s="62">
        <f>E98</f>
        <v>1812982.94</v>
      </c>
      <c r="F99" s="63">
        <f t="shared" si="2"/>
        <v>1092997.06</v>
      </c>
    </row>
    <row r="100" spans="1:6" ht="36.9" customHeight="1" x14ac:dyDescent="0.25">
      <c r="A100" s="24" t="s">
        <v>149</v>
      </c>
      <c r="B100" s="61" t="s">
        <v>131</v>
      </c>
      <c r="C100" s="25" t="s">
        <v>244</v>
      </c>
      <c r="D100" s="26">
        <v>2427300</v>
      </c>
      <c r="E100" s="62">
        <v>1355547.69</v>
      </c>
      <c r="F100" s="63">
        <f t="shared" si="2"/>
        <v>1071752.31</v>
      </c>
    </row>
    <row r="101" spans="1:6" ht="51.75" customHeight="1" x14ac:dyDescent="0.25">
      <c r="A101" s="24" t="s">
        <v>348</v>
      </c>
      <c r="B101" s="61"/>
      <c r="C101" s="25" t="s">
        <v>351</v>
      </c>
      <c r="D101" s="26">
        <v>18680</v>
      </c>
      <c r="E101" s="62" t="s">
        <v>44</v>
      </c>
      <c r="F101" s="63">
        <v>18680</v>
      </c>
    </row>
    <row r="102" spans="1:6" ht="13.2" x14ac:dyDescent="0.25">
      <c r="A102" s="24" t="s">
        <v>151</v>
      </c>
      <c r="B102" s="61" t="s">
        <v>131</v>
      </c>
      <c r="C102" s="25" t="s">
        <v>245</v>
      </c>
      <c r="D102" s="26">
        <v>460000</v>
      </c>
      <c r="E102" s="62">
        <v>457435.25</v>
      </c>
      <c r="F102" s="63">
        <f t="shared" si="2"/>
        <v>2564.75</v>
      </c>
    </row>
    <row r="103" spans="1:6" ht="21.45" customHeight="1" x14ac:dyDescent="0.25">
      <c r="A103" s="49" t="s">
        <v>246</v>
      </c>
      <c r="B103" s="50" t="s">
        <v>131</v>
      </c>
      <c r="C103" s="51" t="s">
        <v>247</v>
      </c>
      <c r="D103" s="52">
        <v>2063000</v>
      </c>
      <c r="E103" s="53">
        <v>1215058.6599999999</v>
      </c>
      <c r="F103" s="54">
        <f t="shared" si="2"/>
        <v>847941.34000000008</v>
      </c>
    </row>
    <row r="104" spans="1:6" ht="36.9" customHeight="1" x14ac:dyDescent="0.25">
      <c r="A104" s="24" t="s">
        <v>145</v>
      </c>
      <c r="B104" s="61" t="s">
        <v>131</v>
      </c>
      <c r="C104" s="25" t="s">
        <v>248</v>
      </c>
      <c r="D104" s="26">
        <v>2063000</v>
      </c>
      <c r="E104" s="62">
        <v>1215058.6599999999</v>
      </c>
      <c r="F104" s="63">
        <f t="shared" si="2"/>
        <v>847941.34000000008</v>
      </c>
    </row>
    <row r="105" spans="1:6" ht="36.9" customHeight="1" x14ac:dyDescent="0.25">
      <c r="A105" s="24" t="s">
        <v>147</v>
      </c>
      <c r="B105" s="61" t="s">
        <v>131</v>
      </c>
      <c r="C105" s="25" t="s">
        <v>249</v>
      </c>
      <c r="D105" s="26">
        <v>2063000</v>
      </c>
      <c r="E105" s="62">
        <v>1215058.6599999999</v>
      </c>
      <c r="F105" s="63">
        <f t="shared" si="2"/>
        <v>847941.34000000008</v>
      </c>
    </row>
    <row r="106" spans="1:6" ht="36.9" customHeight="1" x14ac:dyDescent="0.25">
      <c r="A106" s="24" t="s">
        <v>149</v>
      </c>
      <c r="B106" s="61" t="s">
        <v>131</v>
      </c>
      <c r="C106" s="25" t="s">
        <v>250</v>
      </c>
      <c r="D106" s="26">
        <v>2063000</v>
      </c>
      <c r="E106" s="62">
        <v>1215058.6599999999</v>
      </c>
      <c r="F106" s="63">
        <f t="shared" si="2"/>
        <v>847941.34000000008</v>
      </c>
    </row>
    <row r="107" spans="1:6" ht="21.45" customHeight="1" x14ac:dyDescent="0.25">
      <c r="A107" s="49" t="s">
        <v>251</v>
      </c>
      <c r="B107" s="50" t="s">
        <v>131</v>
      </c>
      <c r="C107" s="51" t="s">
        <v>252</v>
      </c>
      <c r="D107" s="52">
        <v>234980</v>
      </c>
      <c r="E107" s="53">
        <v>22288.799999999999</v>
      </c>
      <c r="F107" s="54">
        <f t="shared" si="2"/>
        <v>212691.20000000001</v>
      </c>
    </row>
    <row r="108" spans="1:6" ht="36.9" customHeight="1" x14ac:dyDescent="0.25">
      <c r="A108" s="24" t="s">
        <v>145</v>
      </c>
      <c r="B108" s="61" t="s">
        <v>131</v>
      </c>
      <c r="C108" s="25" t="s">
        <v>253</v>
      </c>
      <c r="D108" s="26">
        <f>D107</f>
        <v>234980</v>
      </c>
      <c r="E108" s="62">
        <v>22288.799999999999</v>
      </c>
      <c r="F108" s="63">
        <f t="shared" si="2"/>
        <v>212691.20000000001</v>
      </c>
    </row>
    <row r="109" spans="1:6" ht="36.9" customHeight="1" x14ac:dyDescent="0.25">
      <c r="A109" s="24" t="s">
        <v>147</v>
      </c>
      <c r="B109" s="61" t="s">
        <v>131</v>
      </c>
      <c r="C109" s="25" t="s">
        <v>254</v>
      </c>
      <c r="D109" s="26">
        <f>D108</f>
        <v>234980</v>
      </c>
      <c r="E109" s="62">
        <v>22288.799999999999</v>
      </c>
      <c r="F109" s="63">
        <f t="shared" si="2"/>
        <v>212691.20000000001</v>
      </c>
    </row>
    <row r="110" spans="1:6" ht="36.9" customHeight="1" x14ac:dyDescent="0.25">
      <c r="A110" s="24" t="s">
        <v>149</v>
      </c>
      <c r="B110" s="61" t="s">
        <v>131</v>
      </c>
      <c r="C110" s="25" t="s">
        <v>255</v>
      </c>
      <c r="D110" s="26">
        <v>216300</v>
      </c>
      <c r="E110" s="62">
        <v>22288.799999999999</v>
      </c>
      <c r="F110" s="63">
        <f t="shared" si="2"/>
        <v>194011.2</v>
      </c>
    </row>
    <row r="111" spans="1:6" ht="86.25" customHeight="1" x14ac:dyDescent="0.25">
      <c r="A111" s="133" t="s">
        <v>353</v>
      </c>
      <c r="B111" s="113" t="s">
        <v>131</v>
      </c>
      <c r="C111" s="134" t="s">
        <v>355</v>
      </c>
      <c r="D111" s="35">
        <v>18680</v>
      </c>
      <c r="E111" s="127" t="s">
        <v>44</v>
      </c>
      <c r="F111" s="36">
        <f>D111</f>
        <v>18680</v>
      </c>
    </row>
    <row r="112" spans="1:6" ht="52.5" customHeight="1" x14ac:dyDescent="0.25">
      <c r="A112" s="24" t="s">
        <v>354</v>
      </c>
      <c r="B112" s="113" t="s">
        <v>131</v>
      </c>
      <c r="C112" s="134" t="s">
        <v>356</v>
      </c>
      <c r="D112" s="35">
        <v>18680</v>
      </c>
      <c r="E112" s="127" t="s">
        <v>44</v>
      </c>
      <c r="F112" s="36">
        <f>D112</f>
        <v>18680</v>
      </c>
    </row>
    <row r="113" spans="1:6" ht="51" customHeight="1" x14ac:dyDescent="0.25">
      <c r="A113" s="24" t="s">
        <v>348</v>
      </c>
      <c r="B113" s="113" t="s">
        <v>131</v>
      </c>
      <c r="C113" s="134" t="s">
        <v>352</v>
      </c>
      <c r="D113" s="35">
        <v>18680</v>
      </c>
      <c r="E113" s="127" t="s">
        <v>44</v>
      </c>
      <c r="F113" s="36">
        <v>18680</v>
      </c>
    </row>
    <row r="114" spans="1:6" ht="21.45" customHeight="1" x14ac:dyDescent="0.25">
      <c r="A114" s="49" t="s">
        <v>256</v>
      </c>
      <c r="B114" s="50" t="s">
        <v>131</v>
      </c>
      <c r="C114" s="51" t="s">
        <v>257</v>
      </c>
      <c r="D114" s="52">
        <v>608000</v>
      </c>
      <c r="E114" s="53">
        <v>575635.48</v>
      </c>
      <c r="F114" s="54">
        <f t="shared" si="2"/>
        <v>32364.520000000019</v>
      </c>
    </row>
    <row r="115" spans="1:6" ht="36.9" customHeight="1" x14ac:dyDescent="0.25">
      <c r="A115" s="24" t="s">
        <v>145</v>
      </c>
      <c r="B115" s="61" t="s">
        <v>131</v>
      </c>
      <c r="C115" s="25" t="s">
        <v>258</v>
      </c>
      <c r="D115" s="26">
        <v>608000</v>
      </c>
      <c r="E115" s="62">
        <f>E114</f>
        <v>575635.48</v>
      </c>
      <c r="F115" s="63">
        <f t="shared" si="2"/>
        <v>32364.520000000019</v>
      </c>
    </row>
    <row r="116" spans="1:6" ht="36.9" customHeight="1" x14ac:dyDescent="0.25">
      <c r="A116" s="24" t="s">
        <v>147</v>
      </c>
      <c r="B116" s="61" t="s">
        <v>131</v>
      </c>
      <c r="C116" s="25" t="s">
        <v>259</v>
      </c>
      <c r="D116" s="26">
        <v>608000</v>
      </c>
      <c r="E116" s="62">
        <f>E115</f>
        <v>575635.48</v>
      </c>
      <c r="F116" s="63">
        <f t="shared" si="2"/>
        <v>32364.520000000019</v>
      </c>
    </row>
    <row r="117" spans="1:6" ht="36.9" customHeight="1" x14ac:dyDescent="0.25">
      <c r="A117" s="24" t="s">
        <v>149</v>
      </c>
      <c r="B117" s="61" t="s">
        <v>131</v>
      </c>
      <c r="C117" s="25" t="s">
        <v>260</v>
      </c>
      <c r="D117" s="26">
        <v>148000</v>
      </c>
      <c r="E117" s="62">
        <v>118200.23</v>
      </c>
      <c r="F117" s="63">
        <f t="shared" si="2"/>
        <v>29799.770000000004</v>
      </c>
    </row>
    <row r="118" spans="1:6" ht="13.2" x14ac:dyDescent="0.25">
      <c r="A118" s="24" t="s">
        <v>151</v>
      </c>
      <c r="B118" s="61" t="s">
        <v>131</v>
      </c>
      <c r="C118" s="25" t="s">
        <v>261</v>
      </c>
      <c r="D118" s="26">
        <v>460000</v>
      </c>
      <c r="E118" s="62">
        <v>457435.25</v>
      </c>
      <c r="F118" s="63">
        <f t="shared" si="2"/>
        <v>2564.75</v>
      </c>
    </row>
    <row r="119" spans="1:6" ht="21.45" customHeight="1" x14ac:dyDescent="0.25">
      <c r="A119" s="49" t="s">
        <v>262</v>
      </c>
      <c r="B119" s="50" t="s">
        <v>131</v>
      </c>
      <c r="C119" s="51" t="s">
        <v>263</v>
      </c>
      <c r="D119" s="52">
        <v>12000</v>
      </c>
      <c r="E119" s="53" t="s">
        <v>44</v>
      </c>
      <c r="F119" s="54">
        <f t="shared" ref="F119:F134" si="4">IF(OR(D119="-",IF(E119="-",0,E119)&gt;=IF(D119="-",0,D119)),"-",IF(D119="-",0,D119)-IF(E119="-",0,E119))</f>
        <v>12000</v>
      </c>
    </row>
    <row r="120" spans="1:6" ht="36.9" customHeight="1" x14ac:dyDescent="0.25">
      <c r="A120" s="24" t="s">
        <v>145</v>
      </c>
      <c r="B120" s="61" t="s">
        <v>131</v>
      </c>
      <c r="C120" s="25" t="s">
        <v>264</v>
      </c>
      <c r="D120" s="26">
        <v>12000</v>
      </c>
      <c r="E120" s="62" t="s">
        <v>44</v>
      </c>
      <c r="F120" s="63">
        <f t="shared" si="4"/>
        <v>12000</v>
      </c>
    </row>
    <row r="121" spans="1:6" ht="36.9" customHeight="1" x14ac:dyDescent="0.25">
      <c r="A121" s="24" t="s">
        <v>147</v>
      </c>
      <c r="B121" s="61" t="s">
        <v>131</v>
      </c>
      <c r="C121" s="25" t="s">
        <v>265</v>
      </c>
      <c r="D121" s="26">
        <v>12000</v>
      </c>
      <c r="E121" s="62" t="s">
        <v>44</v>
      </c>
      <c r="F121" s="63">
        <f t="shared" si="4"/>
        <v>12000</v>
      </c>
    </row>
    <row r="122" spans="1:6" ht="36.9" customHeight="1" x14ac:dyDescent="0.25">
      <c r="A122" s="24" t="s">
        <v>149</v>
      </c>
      <c r="B122" s="61" t="s">
        <v>131</v>
      </c>
      <c r="C122" s="25" t="s">
        <v>266</v>
      </c>
      <c r="D122" s="26">
        <v>12000</v>
      </c>
      <c r="E122" s="62" t="s">
        <v>44</v>
      </c>
      <c r="F122" s="63">
        <f t="shared" si="4"/>
        <v>12000</v>
      </c>
    </row>
    <row r="123" spans="1:6" ht="36.9" customHeight="1" x14ac:dyDescent="0.25">
      <c r="A123" s="49" t="s">
        <v>267</v>
      </c>
      <c r="B123" s="50" t="s">
        <v>131</v>
      </c>
      <c r="C123" s="51" t="s">
        <v>268</v>
      </c>
      <c r="D123" s="52">
        <v>12000</v>
      </c>
      <c r="E123" s="53" t="s">
        <v>44</v>
      </c>
      <c r="F123" s="54">
        <f t="shared" si="4"/>
        <v>12000</v>
      </c>
    </row>
    <row r="124" spans="1:6" ht="36.9" customHeight="1" x14ac:dyDescent="0.25">
      <c r="A124" s="24" t="s">
        <v>145</v>
      </c>
      <c r="B124" s="61" t="s">
        <v>131</v>
      </c>
      <c r="C124" s="25" t="s">
        <v>269</v>
      </c>
      <c r="D124" s="26">
        <v>12000</v>
      </c>
      <c r="E124" s="62" t="s">
        <v>44</v>
      </c>
      <c r="F124" s="63">
        <f t="shared" si="4"/>
        <v>12000</v>
      </c>
    </row>
    <row r="125" spans="1:6" ht="36.9" customHeight="1" x14ac:dyDescent="0.25">
      <c r="A125" s="24" t="s">
        <v>147</v>
      </c>
      <c r="B125" s="61" t="s">
        <v>131</v>
      </c>
      <c r="C125" s="25" t="s">
        <v>270</v>
      </c>
      <c r="D125" s="26">
        <v>12000</v>
      </c>
      <c r="E125" s="62" t="s">
        <v>44</v>
      </c>
      <c r="F125" s="63">
        <f t="shared" si="4"/>
        <v>12000</v>
      </c>
    </row>
    <row r="126" spans="1:6" ht="36.9" customHeight="1" x14ac:dyDescent="0.25">
      <c r="A126" s="24" t="s">
        <v>149</v>
      </c>
      <c r="B126" s="61" t="s">
        <v>131</v>
      </c>
      <c r="C126" s="25" t="s">
        <v>271</v>
      </c>
      <c r="D126" s="26">
        <v>12000</v>
      </c>
      <c r="E126" s="62" t="s">
        <v>44</v>
      </c>
      <c r="F126" s="63">
        <f t="shared" si="4"/>
        <v>12000</v>
      </c>
    </row>
    <row r="127" spans="1:6" ht="21.45" customHeight="1" x14ac:dyDescent="0.25">
      <c r="A127" s="49" t="s">
        <v>272</v>
      </c>
      <c r="B127" s="50" t="s">
        <v>131</v>
      </c>
      <c r="C127" s="51" t="s">
        <v>273</v>
      </c>
      <c r="D127" s="52">
        <v>1988900</v>
      </c>
      <c r="E127" s="53">
        <v>1520356.11</v>
      </c>
      <c r="F127" s="54">
        <f t="shared" si="4"/>
        <v>468543.8899999999</v>
      </c>
    </row>
    <row r="128" spans="1:6" ht="36.9" customHeight="1" x14ac:dyDescent="0.25">
      <c r="A128" s="24" t="s">
        <v>274</v>
      </c>
      <c r="B128" s="61" t="s">
        <v>131</v>
      </c>
      <c r="C128" s="25" t="s">
        <v>275</v>
      </c>
      <c r="D128" s="26">
        <v>1988900</v>
      </c>
      <c r="E128" s="62">
        <v>1520356.11</v>
      </c>
      <c r="F128" s="63">
        <f t="shared" si="4"/>
        <v>468543.8899999999</v>
      </c>
    </row>
    <row r="129" spans="1:6" ht="13.2" x14ac:dyDescent="0.25">
      <c r="A129" s="24" t="s">
        <v>276</v>
      </c>
      <c r="B129" s="61" t="s">
        <v>131</v>
      </c>
      <c r="C129" s="25" t="s">
        <v>277</v>
      </c>
      <c r="D129" s="26">
        <v>1988900</v>
      </c>
      <c r="E129" s="62">
        <f>E128</f>
        <v>1520356.11</v>
      </c>
      <c r="F129" s="63">
        <f t="shared" si="4"/>
        <v>468543.8899999999</v>
      </c>
    </row>
    <row r="130" spans="1:6" ht="61.5" customHeight="1" x14ac:dyDescent="0.25">
      <c r="A130" s="24" t="s">
        <v>278</v>
      </c>
      <c r="B130" s="61" t="s">
        <v>131</v>
      </c>
      <c r="C130" s="25" t="s">
        <v>279</v>
      </c>
      <c r="D130" s="26">
        <v>1988900</v>
      </c>
      <c r="E130" s="62">
        <f>E129</f>
        <v>1520356.11</v>
      </c>
      <c r="F130" s="63">
        <f t="shared" si="4"/>
        <v>468543.8899999999</v>
      </c>
    </row>
    <row r="131" spans="1:6" ht="21.45" customHeight="1" x14ac:dyDescent="0.25">
      <c r="A131" s="49" t="s">
        <v>280</v>
      </c>
      <c r="B131" s="50" t="s">
        <v>131</v>
      </c>
      <c r="C131" s="51" t="s">
        <v>281</v>
      </c>
      <c r="D131" s="52">
        <v>1988900</v>
      </c>
      <c r="E131" s="53">
        <f>E130</f>
        <v>1520356.11</v>
      </c>
      <c r="F131" s="54">
        <f t="shared" si="4"/>
        <v>468543.8899999999</v>
      </c>
    </row>
    <row r="132" spans="1:6" ht="36.9" customHeight="1" x14ac:dyDescent="0.25">
      <c r="A132" s="24" t="s">
        <v>274</v>
      </c>
      <c r="B132" s="61" t="s">
        <v>131</v>
      </c>
      <c r="C132" s="25" t="s">
        <v>282</v>
      </c>
      <c r="D132" s="26">
        <v>1988900</v>
      </c>
      <c r="E132" s="62">
        <f>E131</f>
        <v>1520356.11</v>
      </c>
      <c r="F132" s="63">
        <f t="shared" si="4"/>
        <v>468543.8899999999</v>
      </c>
    </row>
    <row r="133" spans="1:6" ht="13.2" x14ac:dyDescent="0.25">
      <c r="A133" s="24" t="s">
        <v>276</v>
      </c>
      <c r="B133" s="61" t="s">
        <v>131</v>
      </c>
      <c r="C133" s="25" t="s">
        <v>283</v>
      </c>
      <c r="D133" s="26">
        <v>1988900</v>
      </c>
      <c r="E133" s="62">
        <f>E132</f>
        <v>1520356.11</v>
      </c>
      <c r="F133" s="63">
        <f t="shared" si="4"/>
        <v>468543.8899999999</v>
      </c>
    </row>
    <row r="134" spans="1:6" ht="61.5" customHeight="1" x14ac:dyDescent="0.25">
      <c r="A134" s="24" t="s">
        <v>278</v>
      </c>
      <c r="B134" s="61" t="s">
        <v>131</v>
      </c>
      <c r="C134" s="25" t="s">
        <v>284</v>
      </c>
      <c r="D134" s="26">
        <v>1988900</v>
      </c>
      <c r="E134" s="62">
        <v>1520356.11</v>
      </c>
      <c r="F134" s="63">
        <f t="shared" si="4"/>
        <v>468543.8899999999</v>
      </c>
    </row>
    <row r="135" spans="1:6" ht="9" customHeight="1" x14ac:dyDescent="0.25">
      <c r="A135" s="64"/>
      <c r="B135" s="65"/>
      <c r="C135" s="66"/>
      <c r="D135" s="67"/>
      <c r="E135" s="65"/>
      <c r="F135" s="65"/>
    </row>
    <row r="136" spans="1:6" ht="13.5" customHeight="1" x14ac:dyDescent="0.25">
      <c r="A136" s="68" t="s">
        <v>285</v>
      </c>
      <c r="B136" s="69" t="s">
        <v>286</v>
      </c>
      <c r="C136" s="70" t="s">
        <v>132</v>
      </c>
      <c r="D136" s="71">
        <v>-1376900</v>
      </c>
      <c r="E136" s="71">
        <v>402111.18</v>
      </c>
      <c r="F136" s="72" t="s">
        <v>287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showGridLines="0" tabSelected="1" workbookViewId="0">
      <selection activeCell="H27" sqref="H27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66" t="s">
        <v>288</v>
      </c>
      <c r="B1" s="166"/>
      <c r="C1" s="166"/>
      <c r="D1" s="166"/>
      <c r="E1" s="166"/>
      <c r="F1" s="166"/>
    </row>
    <row r="2" spans="1:6" ht="13.2" customHeight="1" x14ac:dyDescent="0.25">
      <c r="A2" s="142" t="s">
        <v>289</v>
      </c>
      <c r="B2" s="142"/>
      <c r="C2" s="142"/>
      <c r="D2" s="142"/>
      <c r="E2" s="142"/>
      <c r="F2" s="142"/>
    </row>
    <row r="3" spans="1:6" ht="9" customHeight="1" thickBot="1" x14ac:dyDescent="0.3">
      <c r="A3" s="5"/>
      <c r="B3" s="73"/>
      <c r="C3" s="41"/>
      <c r="D3" s="9"/>
      <c r="E3" s="9"/>
      <c r="F3" s="41"/>
    </row>
    <row r="4" spans="1:6" ht="13.95" customHeight="1" x14ac:dyDescent="0.25">
      <c r="A4" s="153" t="s">
        <v>21</v>
      </c>
      <c r="B4" s="147" t="s">
        <v>22</v>
      </c>
      <c r="C4" s="159" t="s">
        <v>290</v>
      </c>
      <c r="D4" s="150" t="s">
        <v>24</v>
      </c>
      <c r="E4" s="150" t="s">
        <v>25</v>
      </c>
      <c r="F4" s="156" t="s">
        <v>26</v>
      </c>
    </row>
    <row r="5" spans="1:6" ht="4.95" customHeight="1" x14ac:dyDescent="0.25">
      <c r="A5" s="154"/>
      <c r="B5" s="148"/>
      <c r="C5" s="160"/>
      <c r="D5" s="151"/>
      <c r="E5" s="151"/>
      <c r="F5" s="157"/>
    </row>
    <row r="6" spans="1:6" ht="6" customHeight="1" x14ac:dyDescent="0.25">
      <c r="A6" s="154"/>
      <c r="B6" s="148"/>
      <c r="C6" s="160"/>
      <c r="D6" s="151"/>
      <c r="E6" s="151"/>
      <c r="F6" s="157"/>
    </row>
    <row r="7" spans="1:6" ht="4.95" customHeight="1" x14ac:dyDescent="0.25">
      <c r="A7" s="154"/>
      <c r="B7" s="148"/>
      <c r="C7" s="160"/>
      <c r="D7" s="151"/>
      <c r="E7" s="151"/>
      <c r="F7" s="157"/>
    </row>
    <row r="8" spans="1:6" ht="6" customHeight="1" x14ac:dyDescent="0.25">
      <c r="A8" s="154"/>
      <c r="B8" s="148"/>
      <c r="C8" s="160"/>
      <c r="D8" s="151"/>
      <c r="E8" s="151"/>
      <c r="F8" s="157"/>
    </row>
    <row r="9" spans="1:6" ht="6" customHeight="1" x14ac:dyDescent="0.25">
      <c r="A9" s="154"/>
      <c r="B9" s="148"/>
      <c r="C9" s="160"/>
      <c r="D9" s="151"/>
      <c r="E9" s="151"/>
      <c r="F9" s="157"/>
    </row>
    <row r="10" spans="1:6" ht="18" customHeight="1" thickBot="1" x14ac:dyDescent="0.3">
      <c r="A10" s="154"/>
      <c r="B10" s="149"/>
      <c r="C10" s="167"/>
      <c r="D10" s="152"/>
      <c r="E10" s="152"/>
      <c r="F10" s="158"/>
    </row>
    <row r="11" spans="1:6" ht="13.5" customHeight="1" thickBot="1" x14ac:dyDescent="0.3">
      <c r="A11" s="124">
        <v>1</v>
      </c>
      <c r="B11" s="123">
        <v>2</v>
      </c>
      <c r="C11" s="20">
        <v>3</v>
      </c>
      <c r="D11" s="21" t="s">
        <v>27</v>
      </c>
      <c r="E11" s="48" t="s">
        <v>28</v>
      </c>
      <c r="F11" s="23" t="s">
        <v>29</v>
      </c>
    </row>
    <row r="12" spans="1:6" ht="24.6" customHeight="1" x14ac:dyDescent="0.25">
      <c r="A12" s="122" t="s">
        <v>291</v>
      </c>
      <c r="B12" s="121"/>
      <c r="C12" s="83" t="s">
        <v>346</v>
      </c>
      <c r="D12" s="75">
        <f>D16+D20</f>
        <v>1376900</v>
      </c>
      <c r="E12" s="75">
        <f>E20+E26</f>
        <v>-402111.1799999997</v>
      </c>
      <c r="F12" s="76">
        <f>F16+F20</f>
        <v>11159938.689999999</v>
      </c>
    </row>
    <row r="13" spans="1:6" ht="12.75" customHeight="1" x14ac:dyDescent="0.25">
      <c r="A13" s="100" t="s">
        <v>293</v>
      </c>
      <c r="B13" s="81" t="s">
        <v>292</v>
      </c>
      <c r="C13" s="111" t="s">
        <v>132</v>
      </c>
      <c r="D13" s="52" t="s">
        <v>44</v>
      </c>
      <c r="E13" s="52" t="s">
        <v>44</v>
      </c>
      <c r="F13" s="54" t="s">
        <v>44</v>
      </c>
    </row>
    <row r="14" spans="1:6" ht="13.2" x14ac:dyDescent="0.25">
      <c r="A14" s="109" t="s">
        <v>295</v>
      </c>
      <c r="B14" s="77"/>
      <c r="C14" s="78"/>
      <c r="D14" s="120"/>
      <c r="E14" s="79"/>
      <c r="F14" s="80"/>
    </row>
    <row r="15" spans="1:6" ht="24.6" customHeight="1" x14ac:dyDescent="0.25">
      <c r="A15" s="117" t="s">
        <v>345</v>
      </c>
      <c r="B15" s="81" t="s">
        <v>294</v>
      </c>
      <c r="C15" s="83" t="s">
        <v>344</v>
      </c>
      <c r="D15" s="119">
        <v>300000</v>
      </c>
      <c r="E15" s="118" t="s">
        <v>44</v>
      </c>
      <c r="F15" s="54">
        <v>300000</v>
      </c>
    </row>
    <row r="16" spans="1:6" s="114" customFormat="1" ht="24.6" customHeight="1" x14ac:dyDescent="0.25">
      <c r="A16" s="117" t="s">
        <v>343</v>
      </c>
      <c r="B16" s="113" t="s">
        <v>294</v>
      </c>
      <c r="C16" s="116" t="s">
        <v>342</v>
      </c>
      <c r="D16" s="35">
        <v>300000</v>
      </c>
      <c r="E16" s="115" t="s">
        <v>44</v>
      </c>
      <c r="F16" s="36">
        <v>300000</v>
      </c>
    </row>
    <row r="17" spans="1:6" ht="36.9" customHeight="1" x14ac:dyDescent="0.25">
      <c r="A17" s="103" t="s">
        <v>341</v>
      </c>
      <c r="B17" s="113" t="s">
        <v>294</v>
      </c>
      <c r="C17" s="83" t="s">
        <v>340</v>
      </c>
      <c r="D17" s="35">
        <v>300000</v>
      </c>
      <c r="E17" s="35" t="s">
        <v>44</v>
      </c>
      <c r="F17" s="36">
        <v>300000</v>
      </c>
    </row>
    <row r="18" spans="1:6" ht="21" customHeight="1" x14ac:dyDescent="0.25">
      <c r="A18" s="100" t="s">
        <v>296</v>
      </c>
      <c r="B18" s="112" t="s">
        <v>297</v>
      </c>
      <c r="C18" s="111" t="s">
        <v>132</v>
      </c>
      <c r="D18" s="110" t="s">
        <v>44</v>
      </c>
      <c r="E18" s="110" t="s">
        <v>44</v>
      </c>
      <c r="F18" s="104" t="s">
        <v>44</v>
      </c>
    </row>
    <row r="19" spans="1:6" ht="12.75" customHeight="1" x14ac:dyDescent="0.25">
      <c r="A19" s="109" t="s">
        <v>295</v>
      </c>
      <c r="B19" s="108"/>
      <c r="C19" s="78"/>
      <c r="D19" s="107"/>
      <c r="E19" s="79"/>
      <c r="F19" s="106"/>
    </row>
    <row r="20" spans="1:6" ht="13.2" x14ac:dyDescent="0.25">
      <c r="A20" s="100" t="s">
        <v>298</v>
      </c>
      <c r="B20" s="50" t="s">
        <v>299</v>
      </c>
      <c r="C20" s="82" t="s">
        <v>300</v>
      </c>
      <c r="D20" s="105">
        <f>D21</f>
        <v>1076900</v>
      </c>
      <c r="E20" s="132">
        <v>-9783038.6899999995</v>
      </c>
      <c r="F20" s="104">
        <f>F21</f>
        <v>10859938.689999999</v>
      </c>
    </row>
    <row r="21" spans="1:6" ht="24.6" customHeight="1" x14ac:dyDescent="0.25">
      <c r="A21" s="100" t="s">
        <v>301</v>
      </c>
      <c r="B21" s="99" t="s">
        <v>299</v>
      </c>
      <c r="C21" s="74" t="s">
        <v>302</v>
      </c>
      <c r="D21" s="75">
        <v>1076900</v>
      </c>
      <c r="E21" s="126">
        <f>E20</f>
        <v>-9783038.6899999995</v>
      </c>
      <c r="F21" s="63">
        <f>D21-E21</f>
        <v>10859938.689999999</v>
      </c>
    </row>
    <row r="22" spans="1:6" ht="13.2" x14ac:dyDescent="0.25">
      <c r="A22" s="100" t="s">
        <v>339</v>
      </c>
      <c r="B22" s="99" t="s">
        <v>303</v>
      </c>
      <c r="C22" s="74" t="s">
        <v>304</v>
      </c>
      <c r="D22" s="75">
        <v>-9962700</v>
      </c>
      <c r="E22" s="126">
        <f>E21</f>
        <v>-9783038.6899999995</v>
      </c>
      <c r="F22" s="76">
        <f>F25</f>
        <v>-179661.31000000052</v>
      </c>
    </row>
    <row r="23" spans="1:6" ht="13.2" x14ac:dyDescent="0.25">
      <c r="A23" s="103" t="s">
        <v>338</v>
      </c>
      <c r="B23" s="102" t="s">
        <v>303</v>
      </c>
      <c r="C23" s="84" t="s">
        <v>337</v>
      </c>
      <c r="D23" s="131">
        <v>-9962700</v>
      </c>
      <c r="E23" s="125">
        <f>E22</f>
        <v>-9783038.6899999995</v>
      </c>
      <c r="F23" s="63">
        <f>D23-E23</f>
        <v>-179661.31000000052</v>
      </c>
    </row>
    <row r="24" spans="1:6" ht="13.2" x14ac:dyDescent="0.25">
      <c r="A24" s="98" t="s">
        <v>336</v>
      </c>
      <c r="B24" s="102" t="s">
        <v>303</v>
      </c>
      <c r="C24" s="84" t="s">
        <v>335</v>
      </c>
      <c r="D24" s="131">
        <v>-9962700</v>
      </c>
      <c r="E24" s="125">
        <f>E23</f>
        <v>-9783038.6899999995</v>
      </c>
      <c r="F24" s="63">
        <f>D24-E24</f>
        <v>-179661.31000000052</v>
      </c>
    </row>
    <row r="25" spans="1:6" ht="24.6" customHeight="1" x14ac:dyDescent="0.25">
      <c r="A25" s="101" t="s">
        <v>305</v>
      </c>
      <c r="B25" s="61" t="s">
        <v>303</v>
      </c>
      <c r="C25" s="84" t="s">
        <v>306</v>
      </c>
      <c r="D25" s="131">
        <v>-9962700</v>
      </c>
      <c r="E25" s="125">
        <f>E24</f>
        <v>-9783038.6899999995</v>
      </c>
      <c r="F25" s="63">
        <f>D25-E25</f>
        <v>-179661.31000000052</v>
      </c>
    </row>
    <row r="26" spans="1:6" ht="13.2" x14ac:dyDescent="0.25">
      <c r="A26" s="100" t="s">
        <v>334</v>
      </c>
      <c r="B26" s="99" t="s">
        <v>307</v>
      </c>
      <c r="C26" s="74" t="s">
        <v>308</v>
      </c>
      <c r="D26" s="75">
        <v>11039580</v>
      </c>
      <c r="E26" s="126">
        <v>9380927.5099999998</v>
      </c>
      <c r="F26" s="76">
        <f>F29</f>
        <v>1658652.4900000002</v>
      </c>
    </row>
    <row r="27" spans="1:6" ht="13.2" x14ac:dyDescent="0.25">
      <c r="A27" s="98" t="s">
        <v>333</v>
      </c>
      <c r="B27" s="61" t="s">
        <v>307</v>
      </c>
      <c r="C27" s="84" t="s">
        <v>332</v>
      </c>
      <c r="D27" s="26">
        <v>11039580</v>
      </c>
      <c r="E27" s="125">
        <f>E26</f>
        <v>9380927.5099999998</v>
      </c>
      <c r="F27" s="63">
        <f>D27-E27</f>
        <v>1658652.4900000002</v>
      </c>
    </row>
    <row r="28" spans="1:6" ht="13.2" x14ac:dyDescent="0.25">
      <c r="A28" s="98" t="s">
        <v>331</v>
      </c>
      <c r="B28" s="61" t="s">
        <v>307</v>
      </c>
      <c r="C28" s="84" t="s">
        <v>330</v>
      </c>
      <c r="D28" s="26">
        <f>D27</f>
        <v>11039580</v>
      </c>
      <c r="E28" s="125">
        <f>E27</f>
        <v>9380927.5099999998</v>
      </c>
      <c r="F28" s="63">
        <f>D28-E28</f>
        <v>1658652.4900000002</v>
      </c>
    </row>
    <row r="29" spans="1:6" ht="24.6" customHeight="1" thickBot="1" x14ac:dyDescent="0.3">
      <c r="A29" s="97" t="s">
        <v>309</v>
      </c>
      <c r="B29" s="96" t="s">
        <v>307</v>
      </c>
      <c r="C29" s="95" t="s">
        <v>310</v>
      </c>
      <c r="D29" s="94">
        <f>D28</f>
        <v>11039580</v>
      </c>
      <c r="E29" s="125">
        <f>E28</f>
        <v>9380927.5099999998</v>
      </c>
      <c r="F29" s="93">
        <f>D29-E29</f>
        <v>1658652.4900000002</v>
      </c>
    </row>
    <row r="30" spans="1:6" ht="12.75" customHeight="1" x14ac:dyDescent="0.25">
      <c r="A30" s="5"/>
      <c r="B30" s="85"/>
      <c r="C30" s="86"/>
      <c r="D30" s="87"/>
      <c r="E30" s="87"/>
      <c r="F30" s="88"/>
    </row>
    <row r="32" spans="1:6" ht="15" customHeight="1" x14ac:dyDescent="0.25">
      <c r="C32" s="92" t="s">
        <v>349</v>
      </c>
    </row>
    <row r="33" spans="1:6" ht="14.25" customHeight="1" x14ac:dyDescent="0.25"/>
    <row r="36" spans="1:6" ht="12.75" customHeight="1" x14ac:dyDescent="0.25">
      <c r="C36" s="91" t="s">
        <v>329</v>
      </c>
    </row>
    <row r="37" spans="1:6" ht="12.75" customHeight="1" x14ac:dyDescent="0.25">
      <c r="C37" s="90"/>
    </row>
    <row r="39" spans="1:6" ht="12.75" customHeight="1" x14ac:dyDescent="0.25">
      <c r="A39" s="11" t="s">
        <v>359</v>
      </c>
      <c r="D39" s="2"/>
      <c r="E39" s="2"/>
      <c r="F39" s="89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33:F33 E35:F35 E103:F103 F17:F20 F13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311</v>
      </c>
      <c r="B1" t="s">
        <v>312</v>
      </c>
    </row>
    <row r="2" spans="1:2" x14ac:dyDescent="0.25">
      <c r="A2" t="s">
        <v>313</v>
      </c>
      <c r="B2" t="s">
        <v>314</v>
      </c>
    </row>
    <row r="3" spans="1:2" x14ac:dyDescent="0.25">
      <c r="A3" t="s">
        <v>315</v>
      </c>
      <c r="B3" t="s">
        <v>5</v>
      </c>
    </row>
    <row r="4" spans="1:2" x14ac:dyDescent="0.25">
      <c r="A4" t="s">
        <v>316</v>
      </c>
      <c r="B4" t="s">
        <v>317</v>
      </c>
    </row>
    <row r="5" spans="1:2" x14ac:dyDescent="0.25">
      <c r="A5" t="s">
        <v>318</v>
      </c>
      <c r="B5" t="s">
        <v>319</v>
      </c>
    </row>
    <row r="6" spans="1:2" x14ac:dyDescent="0.25">
      <c r="A6" t="s">
        <v>320</v>
      </c>
      <c r="B6" t="s">
        <v>312</v>
      </c>
    </row>
    <row r="7" spans="1:2" x14ac:dyDescent="0.25">
      <c r="A7" t="s">
        <v>321</v>
      </c>
      <c r="B7" t="s">
        <v>322</v>
      </c>
    </row>
    <row r="8" spans="1:2" x14ac:dyDescent="0.25">
      <c r="A8" t="s">
        <v>323</v>
      </c>
      <c r="B8" t="s">
        <v>322</v>
      </c>
    </row>
    <row r="9" spans="1:2" x14ac:dyDescent="0.25">
      <c r="A9" t="s">
        <v>324</v>
      </c>
      <c r="B9" t="s">
        <v>325</v>
      </c>
    </row>
    <row r="10" spans="1:2" x14ac:dyDescent="0.25">
      <c r="A10" t="s">
        <v>326</v>
      </c>
      <c r="B10" t="s">
        <v>327</v>
      </c>
    </row>
    <row r="11" spans="1:2" x14ac:dyDescent="0.25">
      <c r="A11" t="s">
        <v>328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Пользователь2</dc:creator>
  <dc:description>POI HSSF rep:2.53.0.142</dc:description>
  <cp:lastModifiedBy>1</cp:lastModifiedBy>
  <cp:lastPrinted>2021-09-01T20:36:10Z</cp:lastPrinted>
  <dcterms:created xsi:type="dcterms:W3CDTF">2021-11-10T07:15:58Z</dcterms:created>
  <dcterms:modified xsi:type="dcterms:W3CDTF">2021-12-08T14:13:45Z</dcterms:modified>
</cp:coreProperties>
</file>