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Источники!$A$31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Источники!#REF!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Источники!$A$30</definedName>
    <definedName name="REND_1" localSheetId="1">Расходы!$A$136</definedName>
    <definedName name="S_520" localSheetId="2">Источники!$A$16</definedName>
    <definedName name="S_620" localSheetId="2">Источники!$A$18</definedName>
    <definedName name="S_700" localSheetId="2">Источники!$A$20</definedName>
    <definedName name="S_700A" localSheetId="2">Источники!#REF!</definedName>
    <definedName name="SIGN" localSheetId="0">Доходы!$A$23:$D$25</definedName>
    <definedName name="SIGN" localSheetId="2">Источники!$A$31:$D$32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calcOnSave="0"/>
</workbook>
</file>

<file path=xl/calcChain.xml><?xml version="1.0" encoding="utf-8"?>
<calcChain xmlns="http://schemas.openxmlformats.org/spreadsheetml/2006/main">
  <c r="E136" i="2"/>
  <c r="D128" l="1"/>
  <c r="D129" s="1"/>
  <c r="D130" s="1"/>
  <c r="D131" s="1"/>
  <c r="D132" s="1"/>
  <c r="D133" s="1"/>
  <c r="D134" s="1"/>
  <c r="E128"/>
  <c r="E121"/>
  <c r="E122" s="1"/>
  <c r="E123" s="1"/>
  <c r="E124" s="1"/>
  <c r="E125" s="1"/>
  <c r="E126" s="1"/>
  <c r="D121"/>
  <c r="D122" s="1"/>
  <c r="D120"/>
  <c r="D123"/>
  <c r="D124" s="1"/>
  <c r="D125" s="1"/>
  <c r="D126" s="1"/>
  <c r="E120"/>
  <c r="D116"/>
  <c r="D115"/>
  <c r="F111"/>
  <c r="E112"/>
  <c r="F112" s="1"/>
  <c r="F113" s="1"/>
  <c r="E109"/>
  <c r="E110" s="1"/>
  <c r="E105"/>
  <c r="E106" s="1"/>
  <c r="E104"/>
  <c r="D104"/>
  <c r="D105" s="1"/>
  <c r="D106" s="1"/>
  <c r="F102"/>
  <c r="E94"/>
  <c r="E95" s="1"/>
  <c r="E96" s="1"/>
  <c r="D95"/>
  <c r="D96" s="1"/>
  <c r="D94"/>
  <c r="D86"/>
  <c r="E74"/>
  <c r="E75" s="1"/>
  <c r="D74"/>
  <c r="D75" s="1"/>
  <c r="D76" s="1"/>
  <c r="E73"/>
  <c r="D73"/>
  <c r="D72"/>
  <c r="D70"/>
  <c r="D71" s="1"/>
  <c r="D63"/>
  <c r="E62"/>
  <c r="D52"/>
  <c r="D53" s="1"/>
  <c r="E52"/>
  <c r="E53" s="1"/>
  <c r="E39"/>
  <c r="D39"/>
  <c r="E38"/>
  <c r="D38"/>
  <c r="D36"/>
  <c r="D17"/>
  <c r="D53" i="1"/>
  <c r="D54" s="1"/>
  <c r="D52"/>
  <c r="E113" i="2" l="1"/>
  <c r="E76"/>
  <c r="E12" i="5"/>
  <c r="E19" s="1"/>
  <c r="D27"/>
  <c r="D22" l="1"/>
  <c r="D23" s="1"/>
  <c r="D24" s="1"/>
  <c r="D25" s="1"/>
  <c r="F64" i="1"/>
  <c r="F65" s="1"/>
  <c r="F63"/>
  <c r="E65"/>
  <c r="E64"/>
  <c r="D65"/>
  <c r="D64"/>
  <c r="E61"/>
  <c r="E53"/>
  <c r="E54" s="1"/>
  <c r="E52"/>
  <c r="F28"/>
  <c r="D73"/>
  <c r="D23"/>
  <c r="D24"/>
  <c r="F12" i="5"/>
  <c r="F20" s="1"/>
  <c r="F42" i="1"/>
  <c r="E129" i="2" l="1"/>
  <c r="E130" s="1"/>
  <c r="E131" s="1"/>
  <c r="E132" s="1"/>
  <c r="E133" s="1"/>
  <c r="E134" s="1"/>
  <c r="E27" i="5" l="1"/>
  <c r="E28" s="1"/>
  <c r="E22"/>
  <c r="E23" s="1"/>
  <c r="E73" i="1"/>
  <c r="E70"/>
  <c r="E62"/>
  <c r="E59"/>
  <c r="F55"/>
  <c r="E30" i="5" l="1"/>
  <c r="E29"/>
  <c r="E25"/>
  <c r="E24"/>
  <c r="E50" i="1"/>
  <c r="E48" l="1"/>
  <c r="E43"/>
  <c r="F34"/>
  <c r="E23"/>
  <c r="E116" i="2"/>
  <c r="E115"/>
  <c r="E99" l="1"/>
  <c r="E86"/>
  <c r="E87" s="1"/>
  <c r="E88" s="1"/>
  <c r="E90" s="1"/>
  <c r="E91" s="1"/>
  <c r="E92" s="1"/>
  <c r="E72"/>
  <c r="E70"/>
  <c r="E69"/>
  <c r="E63"/>
  <c r="E71" s="1"/>
  <c r="E41"/>
  <c r="E37"/>
  <c r="E36"/>
  <c r="E22"/>
  <c r="E17"/>
  <c r="D99" l="1"/>
  <c r="D91"/>
  <c r="D92" s="1"/>
  <c r="D87"/>
  <c r="D88" s="1"/>
  <c r="D46"/>
  <c r="D41"/>
  <c r="D22"/>
  <c r="D28" i="5"/>
  <c r="D30" l="1"/>
  <c r="F30" s="1"/>
  <c r="F26" s="1"/>
  <c r="D29"/>
  <c r="F27"/>
  <c r="F28"/>
  <c r="F29" s="1"/>
  <c r="D62" i="1"/>
  <c r="D59"/>
  <c r="D48"/>
  <c r="F25" i="5" l="1"/>
  <c r="F21" s="1"/>
  <c r="F23" l="1"/>
  <c r="F24" s="1"/>
  <c r="F22"/>
  <c r="F19" i="1" l="1"/>
  <c r="F21"/>
  <c r="F22"/>
  <c r="F23"/>
  <c r="F24"/>
  <c r="F25"/>
  <c r="F26"/>
  <c r="F27"/>
  <c r="F29"/>
  <c r="F30"/>
  <c r="F31"/>
  <c r="F32"/>
  <c r="F33"/>
  <c r="F35"/>
  <c r="F36"/>
  <c r="F37"/>
  <c r="F38"/>
  <c r="F39"/>
  <c r="F40"/>
  <c r="F41"/>
  <c r="F43"/>
  <c r="F44"/>
  <c r="F45"/>
  <c r="F46"/>
  <c r="F47"/>
  <c r="F48"/>
  <c r="F49"/>
  <c r="F50"/>
  <c r="F51"/>
  <c r="F52"/>
  <c r="F53"/>
  <c r="F54"/>
  <c r="F58"/>
  <c r="F59"/>
  <c r="F60"/>
  <c r="F61" s="1"/>
  <c r="F62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7"/>
  <c r="F98"/>
  <c r="F99"/>
  <c r="F100"/>
  <c r="F101"/>
  <c r="F103"/>
  <c r="F104"/>
  <c r="F105"/>
  <c r="F106"/>
  <c r="F107"/>
  <c r="F108"/>
  <c r="F109"/>
  <c r="F110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<sst xmlns="http://schemas.openxmlformats.org/spreadsheetml/2006/main" count="707" uniqueCount="375">
  <si>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</si>
  <si>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</si>
  <si>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</si>
  <si>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</si>
  <si>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</si>
  <si>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</si>
  <si>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</si>
  <si>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</si>
  <si>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</si>
  <si>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</si>
  <si>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</si>
  <si>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</si>
  <si>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</si>
  <si>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</si>
  <si>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ППО Долотинского сельского поселения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</si>
  <si>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</si>
  <si>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</si>
  <si>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</si>
  <si>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</si>
  <si>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</si>
  <si>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</si>
  <si>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</si>
  <si>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</si>
  <si>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</si>
  <si>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</si>
  <si>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</si>
  <si>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</si>
  <si>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</si>
  <si>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</si>
  <si>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</si>
  <si>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</si>
  <si>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</si>
  <si>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</si>
  <si>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</si>
  <si>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</si>
  <si>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</si>
  <si>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</si>
  <si>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</si>
  <si>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</si>
  <si>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</si>
  <si>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</si>
  <si>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</si>
  <si>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</si>
  <si>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</si>
  <si>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</si>
  <si>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</si>
  <si>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</si>
  <si>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</si>
  <si>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</si>
  <si>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</si>
  <si>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</si>
  <si>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</si>
  <si>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</si>
  <si>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</si>
  <si>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</si>
  <si>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</si>
  <si>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</si>
  <si>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</si>
  <si>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</si>
  <si>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</si>
  <si>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</si>
  <si>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</si>
  <si>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</si>
  <si>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</si>
  <si>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</si>
  <si>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</si>
  <si>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</si>
  <si>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</si>
  <si>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</si>
  <si>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</si>
  <si>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</si>
  <si>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</si>
  <si>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</si>
  <si>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</si>
  <si>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</si>
  <si>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</si>
  <si>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</si>
  <si>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</si>
  <si>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</si>
  <si>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</si>
  <si>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</si>
  <si>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</si>
  <si>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</si>
  <si>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</si>
  <si>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</si>
  <si>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</si>
  <si>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</si>
  <si>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</si>
  <si>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</si>
  <si>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</si>
  <si>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</si>
  <si>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</si>
  <si>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</si>
  <si>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</si>
  <si>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</si>
  <si>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</si>
  <si>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</si>
  <si>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</si>
  <si>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</si>
  <si>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</si>
  <si>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</si>
  <si>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</si>
  <si>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</si>
  <si>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</si>
  <si>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</si>
  <si>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</si>
  <si>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</si>
  <si>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</si>
  <si>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</si>
  <si>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</si>
  <si>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</si>
  <si>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</si>
  <si>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</si>
  <si>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</si>
  <si>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</si>
  <si>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</si>
  <si>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</si>
  <si>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</si>
  <si>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</si>
  <si>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</si>
  <si>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</si>
  <si>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</si>
  <si>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</si>
  <si>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</si>
  <si>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</si>
  <si>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</si>
  <si>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</si>
  <si>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</si>
  <si>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</si>
  <si>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</si>
  <si>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</si>
  <si>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</si>
  <si>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</si>
  <si>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</si>
  <si>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</si>
  <si>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</si>
  <si>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</si>
  <si>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</si>
  <si>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</si>
  <si>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</si>
  <si>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</si>
  <si>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</si>
  <si>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</si>
  <si>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</si>
  <si>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</si>
  <si>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</si>
  <si>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</si>
  <si>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</si>
  <si>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</si>
  <si>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</si>
  <si>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</si>
  <si>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</si>
  <si>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</si>
  <si>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</si>
  <si>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</si>
  <si>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</si>
  <si>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</si>
  <si>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</si>
  <si>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</si>
  <si>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</si>
  <si>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</si>
  <si>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</si>
  <si>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</si>
  <si>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</si>
  <si>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</si>
  <si>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</si>
  <si>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</si>
  <si>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</si>
  <si>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</si>
  <si>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</si>
  <si>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</si>
  <si>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</si>
  <si>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</si>
  <si>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</si>
  <si>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</si>
  <si>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</si>
  <si>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</si>
  <si>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</si>
  <si>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</si>
  <si>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</si>
  <si>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</si>
  <si>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</si>
  <si>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</si>
  <si>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</si>
  <si>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</si>
  <si>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</si>
  <si>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</si>
  <si>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</si>
  <si>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</si>
  <si>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</si>
  <si>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</si>
  <si>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</si>
  <si>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</si>
  <si>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</si>
  <si>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</si>
  <si>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</si>
  <si>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</si>
  <si>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</si>
  <si>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</si>
  <si>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</si>
  <si>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</si>
  <si>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</si>
  <si>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</si>
  <si>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</si>
  <si>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</si>
  <si>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</si>
  <si>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</si>
  <si>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</si>
  <si>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</si>
  <si>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</si>
  <si>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</si>
  <si>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</si>
  <si>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</si>
  <si>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</si>
  <si>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</si>
  <si>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</si>
  <si>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</si>
  <si>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</si>
  <si>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</si>
  <si>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</si>
  <si>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</si>
  <si>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</si>
  <si>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</si>
  <si>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</si>
  <si>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</si>
  <si>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</si>
  <si>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</si>
  <si>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</si>
  <si>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</si>
  <si>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</si>
  <si>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</si>
  <si>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</si>
  <si>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</si>
  <si>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</si>
  <si>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</si>
  <si>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</si>
  <si>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</si>
  <si>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</si>
  <si>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</si>
  <si>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</si>
  <si>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</si>
  <si>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</si>
  <si>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</si>
  <si>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</si>
  <si>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</si>
  <si>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</si>
  <si>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</si>
  <si>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</si>
  <si>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</si>
  <si>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</si>
  <si>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</si>
  <si>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</si>
  <si>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</si>
  <si>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</si>
  <si>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</si>
  <si>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</si>
  <si>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</si>
  <si>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</si>
  <si>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</si>
  <si>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</si>
  <si>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</si>
  <si>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</si>
  <si>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</si>
  <si>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</si>
  <si>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</si>
  <si>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</si>
  <si>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</si>
  <si>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</si>
  <si>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</si>
  <si>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</si>
  <si>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</si>
  <si>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</si>
  <si>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</si>
  <si>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</si>
  <si>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</si>
  <si>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</si>
  <si>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</si>
  <si>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</si>
  <si>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</si>
  <si>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</si>
  <si>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</si>
  <si>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</si>
  <si>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</si>
  <si>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</si>
  <si>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</si>
  <si>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</si>
  <si>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</si>
  <si>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</si>
  <si>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</si>
  <si>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</si>
  <si>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</si>
  <si>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</si>
  <si>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</si>
  <si>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</si>
  <si>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</si>
  <si>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</si>
  <si>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</si>
  <si>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</si>
  <si>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</si>
  <si>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</si>
  <si>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</si>
  <si>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</si>
  <si>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</si>
  <si>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</si>
  <si>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</si>
  <si>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</si>
  <si>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</si>
  <si>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</si>
  <si>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</si>
  <si>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</si>
  <si>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</si>
  <si>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</si>
  <si>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</si>
  <si>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</si>
  <si>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</si>
  <si>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</si>
  <si>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</si>
  <si>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</si>
  <si>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058018-05</t>
  </si>
  <si>
    <t>Доходы/PERIOD</t>
  </si>
  <si>
    <t xml:space="preserve">               Губина О.В.</t>
  </si>
  <si>
    <t xml:space="preserve">Уменьшение прочих остатков денежных средств бюджетов </t>
  </si>
  <si>
    <t xml:space="preserve">Уменьшение прочих остатков средств бюджетов </t>
  </si>
  <si>
    <t>Увеличение прочих остатков денежных средств бюджетов</t>
  </si>
  <si>
    <t>Увеличение прочих остатков средств бюджетов</t>
  </si>
  <si>
    <t>Привлечение кредитов от кредитных организаций федеральным бюджетом в валюте Российской Федерации</t>
  </si>
  <si>
    <t xml:space="preserve">000 0412 0000000000 000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</si>
  <si>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</si>
  <si>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     Борисова О.В.</t>
  </si>
  <si>
    <t>000 0500 0000000000 811</t>
  </si>
  <si>
    <t>000 0502 0000000000 811</t>
  </si>
  <si>
    <t>Расходы на возмещение предприятием жилищно-коммунального хозяйства части платы граждан за коммунальные услуги в рамках программы "Жилищно-коммунальное хозяйство Долотинского сельского поселения" муниципальной программы Долотинского сельского поселения  "благоустройство территории и жилищно-коммунальное хозяйство"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</si>
  <si>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</si>
  <si>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000 0502 0000000000 000</t>
  </si>
  <si>
    <t>000 0502 0000000000 800</t>
  </si>
  <si>
    <t>182 10102030013000110</t>
  </si>
  <si>
    <t>182 10606043100000110</t>
  </si>
  <si>
    <t>Оценка муниципального имущества, признание прав и регулирование отношений по муниципальной собственности Долотинского сельского поселения по иным непрограммным расходам в рамках непрограммных расходов органа местного самоуправления Долотинского сельского поселения</t>
  </si>
  <si>
    <t>Привлечение кредитов от  кредитных организаций в валюте Российской Федерации</t>
  </si>
  <si>
    <t>Кредиты кредитных организаций в валюте Российской Федерации</t>
  </si>
  <si>
    <t>951 20216001000000150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</si>
  <si>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</si>
  <si>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х</t>
  </si>
  <si>
    <t>951 01 00 00 00 00 0000 000</t>
  </si>
  <si>
    <t>951 01 02 00 00 00 0000 000</t>
  </si>
  <si>
    <t>951 01 02 00 00 00 0000 700</t>
  </si>
  <si>
    <t>951 01 02 00 00 10 0000 710</t>
  </si>
  <si>
    <t>951 01 05 00 00 00 0000 500</t>
  </si>
  <si>
    <t>951 01 05 02 01 00 0000 510</t>
  </si>
  <si>
    <t>951 01 05 02 01 10 0000 510</t>
  </si>
  <si>
    <t>951 01 05 00 00 00 0000 600</t>
  </si>
  <si>
    <t>951 01 05 02 01 00 0000 610</t>
  </si>
  <si>
    <t>951 01 05 02 01 10 0000 610</t>
  </si>
  <si>
    <t>Источники внутреннего финансирования дефицитов бюджета</t>
  </si>
  <si>
    <t>Увеличение остатков средств,всего</t>
  </si>
  <si>
    <t>Увеличение остатков средств бюджетов</t>
  </si>
  <si>
    <t>951 01 05 02 00 00 0000 500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</si>
  <si>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</si>
  <si>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</si>
  <si>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</si>
  <si>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951 01 05 02 00 00 0000 600</t>
  </si>
  <si>
    <t>182 10102010014000110</t>
  </si>
  <si>
    <t>951 20220000000000150</t>
  </si>
  <si>
    <t>951 20229999000000150</t>
  </si>
  <si>
    <t>951 20229999100000150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</si>
  <si>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</si>
  <si>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</si>
  <si>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</si>
  <si>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</si>
  <si>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</si>
  <si>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951 20249999000000150</t>
  </si>
  <si>
    <t>951 20249999100000150</t>
  </si>
  <si>
    <t>" 21 "  января  2022  г.</t>
  </si>
  <si>
    <t>на 01.01.2022 г.</t>
  </si>
  <si>
    <r>
      <t>Периодичность:</t>
    </r>
    <r>
      <rPr>
        <b/>
        <sz val="8"/>
        <rFont val="Arial Cyr"/>
        <charset val="204"/>
      </rPr>
      <t xml:space="preserve"> </t>
    </r>
    <r>
      <rPr>
        <b/>
        <u/>
        <sz val="8"/>
        <rFont val="Arial Cyr"/>
        <charset val="204"/>
      </rPr>
      <t>годовая</t>
    </r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</si>
</sst>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u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6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8" xfId="0" applyFont="1" applyBorder="1" applyAlignment="1" applyProtection="1"/>
    <xf numFmtId="0" fontId="3" fillId="0" borderId="38" xfId="0" applyFont="1" applyBorder="1" applyAlignment="1" applyProtection="1">
      <alignment horizontal="center"/>
    </xf>
    <xf numFmtId="0" fontId="3" fillId="0" borderId="38" xfId="0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7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49" fontId="3" fillId="0" borderId="33" xfId="0" applyNumberFormat="1" applyFont="1" applyBorder="1" applyAlignment="1" applyProtection="1"/>
    <xf numFmtId="0" fontId="3" fillId="0" borderId="33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" fontId="2" fillId="0" borderId="20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wrapText="1"/>
    </xf>
    <xf numFmtId="49" fontId="2" fillId="0" borderId="43" xfId="0" applyNumberFormat="1" applyFont="1" applyBorder="1" applyAlignment="1" applyProtection="1">
      <alignment horizontal="center" wrapText="1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3" xfId="0" applyNumberFormat="1" applyFont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center" wrapText="1"/>
    </xf>
    <xf numFmtId="49" fontId="2" fillId="0" borderId="4" xfId="0" applyNumberFormat="1" applyFont="1" applyBorder="1" applyAlignment="1" applyProtection="1">
      <alignment horizontal="left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46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left"/>
    </xf>
    <xf numFmtId="4" fontId="4" fillId="0" borderId="12" xfId="0" applyNumberFormat="1" applyFont="1" applyBorder="1" applyAlignment="1" applyProtection="1">
      <alignment horizontal="right"/>
    </xf>
    <xf numFmtId="49" fontId="4" fillId="0" borderId="12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 wrapText="1"/>
    </xf>
    <xf numFmtId="0" fontId="6" fillId="0" borderId="0" xfId="0" applyFont="1"/>
    <xf numFmtId="4" fontId="2" fillId="0" borderId="36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left" wrapText="1"/>
    </xf>
    <xf numFmtId="4" fontId="4" fillId="0" borderId="36" xfId="0" applyNumberFormat="1" applyFont="1" applyBorder="1" applyAlignment="1" applyProtection="1">
      <alignment horizontal="right"/>
    </xf>
    <xf numFmtId="49" fontId="2" fillId="0" borderId="46" xfId="0" applyNumberFormat="1" applyFont="1" applyBorder="1" applyAlignment="1" applyProtection="1">
      <alignment horizontal="center"/>
    </xf>
    <xf numFmtId="0" fontId="0" fillId="0" borderId="48" xfId="0" applyBorder="1"/>
    <xf numFmtId="49" fontId="4" fillId="0" borderId="2" xfId="0" applyNumberFormat="1" applyFont="1" applyBorder="1" applyAlignment="1" applyProtection="1">
      <alignment horizontal="left" wrapText="1"/>
    </xf>
    <xf numFmtId="0" fontId="2" fillId="0" borderId="43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166" fontId="7" fillId="0" borderId="25" xfId="0" applyNumberFormat="1" applyFont="1" applyBorder="1" applyAlignment="1">
      <alignment horizontal="right" shrinkToFit="1"/>
    </xf>
    <xf numFmtId="166" fontId="8" fillId="0" borderId="25" xfId="0" applyNumberFormat="1" applyFont="1" applyBorder="1" applyAlignment="1">
      <alignment horizontal="right" shrinkToFit="1"/>
    </xf>
    <xf numFmtId="4" fontId="2" fillId="0" borderId="32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2" fillId="0" borderId="21" xfId="0" applyNumberFormat="1" applyFont="1" applyBorder="1" applyAlignment="1" applyProtection="1">
      <alignment horizontal="left" wrapText="1"/>
    </xf>
    <xf numFmtId="49" fontId="2" fillId="2" borderId="23" xfId="0" applyNumberFormat="1" applyFont="1" applyFill="1" applyBorder="1" applyAlignment="1" applyProtection="1">
      <alignment horizontal="center"/>
    </xf>
    <xf numFmtId="49" fontId="9" fillId="0" borderId="21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3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right"/>
    </xf>
    <xf numFmtId="4" fontId="9" fillId="0" borderId="25" xfId="0" applyNumberFormat="1" applyFont="1" applyBorder="1" applyAlignment="1" applyProtection="1">
      <alignment horizontal="right"/>
    </xf>
    <xf numFmtId="4" fontId="0" fillId="0" borderId="0" xfId="0" applyNumberFormat="1"/>
    <xf numFmtId="49" fontId="9" fillId="0" borderId="15" xfId="0" applyNumberFormat="1" applyFont="1" applyBorder="1" applyAlignment="1" applyProtection="1">
      <alignment horizontal="center" wrapText="1"/>
    </xf>
    <xf numFmtId="49" fontId="4" fillId="0" borderId="4" xfId="0" applyNumberFormat="1" applyFont="1" applyBorder="1" applyAlignment="1" applyProtection="1">
      <alignment horizontal="left" wrapText="1"/>
    </xf>
    <xf numFmtId="49" fontId="2" fillId="0" borderId="46" xfId="0" applyNumberFormat="1" applyFont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5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5" fillId="0" borderId="36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right"/>
    </xf>
    <xf numFmtId="4" fontId="9" fillId="0" borderId="32" xfId="0" applyNumberFormat="1" applyFont="1" applyBorder="1" applyAlignment="1" applyProtection="1">
      <alignment horizontal="right"/>
    </xf>
    <xf numFmtId="0" fontId="10" fillId="0" borderId="24" xfId="0" applyFont="1" applyBorder="1" applyAlignment="1">
      <alignment wrapText="1"/>
    </xf>
    <xf numFmtId="4" fontId="4" fillId="3" borderId="24" xfId="0" applyNumberFormat="1" applyFont="1" applyFill="1" applyBorder="1" applyAlignment="1" applyProtection="1">
      <alignment horizontal="right"/>
    </xf>
    <xf numFmtId="4" fontId="2" fillId="3" borderId="24" xfId="0" applyNumberFormat="1" applyFont="1" applyFill="1" applyBorder="1" applyAlignment="1" applyProtection="1">
      <alignment horizontal="right"/>
    </xf>
    <xf numFmtId="4" fontId="2" fillId="3" borderId="29" xfId="0" applyNumberFormat="1" applyFont="1" applyFill="1" applyBorder="1" applyAlignment="1" applyProtection="1">
      <alignment horizontal="right"/>
    </xf>
    <xf numFmtId="4" fontId="2" fillId="3" borderId="1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" fontId="4" fillId="0" borderId="29" xfId="0" applyNumberFormat="1" applyFont="1" applyBorder="1" applyAlignment="1" applyProtection="1">
      <alignment horizontal="right"/>
    </xf>
    <xf numFmtId="0" fontId="0" fillId="0" borderId="15" xfId="0" applyBorder="1"/>
    <xf numFmtId="166" fontId="8" fillId="0" borderId="29" xfId="0" applyNumberFormat="1" applyFont="1" applyBorder="1" applyAlignment="1">
      <alignment horizontal="right" shrinkToFi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10" fillId="0" borderId="29" xfId="0" applyNumberFormat="1" applyFont="1" applyBorder="1" applyAlignment="1" applyProtection="1">
      <alignment horizontal="center" wrapText="1"/>
    </xf>
    <xf numFmtId="49" fontId="10" fillId="0" borderId="15" xfId="0" applyNumberFormat="1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</xdr:col>
      <xdr:colOff>2162175</xdr:colOff>
      <xdr:row>34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6105525"/>
          <a:ext cx="5353050" cy="419100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715125"/>
          <a:ext cx="535305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workbookViewId="0">
      <selection activeCell="E58" sqref="E5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1.7109375" bestFit="1" customWidth="1"/>
  </cols>
  <sheetData>
    <row r="1" spans="1:6" ht="15">
      <c r="A1" s="152"/>
      <c r="B1" s="152"/>
      <c r="C1" s="152"/>
      <c r="D1" s="152"/>
      <c r="E1" s="2"/>
      <c r="F1" s="2"/>
    </row>
    <row r="2" spans="1:6" ht="16.899999999999999" customHeight="1">
      <c r="A2" s="152" t="s">
        <v>0</v>
      </c>
      <c r="B2" s="152"/>
      <c r="C2" s="152"/>
      <c r="D2" s="15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53" t="s">
        <v>373</v>
      </c>
      <c r="B4" s="153"/>
      <c r="C4" s="153"/>
      <c r="D4" s="153"/>
      <c r="E4" s="3" t="s">
        <v>4</v>
      </c>
      <c r="F4" s="8">
        <v>44562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54" t="s">
        <v>13</v>
      </c>
      <c r="C6" s="155"/>
      <c r="D6" s="155"/>
      <c r="E6" s="3" t="s">
        <v>8</v>
      </c>
      <c r="F6" s="10" t="s">
        <v>17</v>
      </c>
    </row>
    <row r="7" spans="1:6">
      <c r="A7" s="11" t="s">
        <v>9</v>
      </c>
      <c r="B7" s="156" t="s">
        <v>14</v>
      </c>
      <c r="C7" s="156"/>
      <c r="D7" s="156"/>
      <c r="E7" s="3" t="s">
        <v>10</v>
      </c>
      <c r="F7" s="12" t="s">
        <v>18</v>
      </c>
    </row>
    <row r="8" spans="1:6">
      <c r="A8" s="11" t="s">
        <v>374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52" t="s">
        <v>19</v>
      </c>
      <c r="B10" s="152"/>
      <c r="C10" s="152"/>
      <c r="D10" s="152"/>
      <c r="E10" s="1"/>
      <c r="F10" s="17"/>
    </row>
    <row r="11" spans="1:6" ht="4.1500000000000004" customHeight="1">
      <c r="A11" s="163" t="s">
        <v>20</v>
      </c>
      <c r="B11" s="157" t="s">
        <v>21</v>
      </c>
      <c r="C11" s="157" t="s">
        <v>22</v>
      </c>
      <c r="D11" s="160" t="s">
        <v>23</v>
      </c>
      <c r="E11" s="160" t="s">
        <v>24</v>
      </c>
      <c r="F11" s="166" t="s">
        <v>25</v>
      </c>
    </row>
    <row r="12" spans="1:6" ht="3.6" customHeight="1">
      <c r="A12" s="164"/>
      <c r="B12" s="158"/>
      <c r="C12" s="158"/>
      <c r="D12" s="161"/>
      <c r="E12" s="161"/>
      <c r="F12" s="167"/>
    </row>
    <row r="13" spans="1:6" ht="3" customHeight="1">
      <c r="A13" s="164"/>
      <c r="B13" s="158"/>
      <c r="C13" s="158"/>
      <c r="D13" s="161"/>
      <c r="E13" s="161"/>
      <c r="F13" s="167"/>
    </row>
    <row r="14" spans="1:6" ht="3" customHeight="1">
      <c r="A14" s="164"/>
      <c r="B14" s="158"/>
      <c r="C14" s="158"/>
      <c r="D14" s="161"/>
      <c r="E14" s="161"/>
      <c r="F14" s="167"/>
    </row>
    <row r="15" spans="1:6" ht="3" customHeight="1">
      <c r="A15" s="164"/>
      <c r="B15" s="158"/>
      <c r="C15" s="158"/>
      <c r="D15" s="161"/>
      <c r="E15" s="161"/>
      <c r="F15" s="167"/>
    </row>
    <row r="16" spans="1:6" ht="3" customHeight="1">
      <c r="A16" s="164"/>
      <c r="B16" s="158"/>
      <c r="C16" s="158"/>
      <c r="D16" s="161"/>
      <c r="E16" s="161"/>
      <c r="F16" s="167"/>
    </row>
    <row r="17" spans="1:7" ht="23.45" customHeight="1">
      <c r="A17" s="165"/>
      <c r="B17" s="159"/>
      <c r="C17" s="159"/>
      <c r="D17" s="162"/>
      <c r="E17" s="162"/>
      <c r="F17" s="168"/>
    </row>
    <row r="18" spans="1:7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7">
      <c r="A19" s="125" t="s">
        <v>29</v>
      </c>
      <c r="B19" s="126" t="s">
        <v>30</v>
      </c>
      <c r="C19" s="127" t="s">
        <v>31</v>
      </c>
      <c r="D19" s="128">
        <v>20887600</v>
      </c>
      <c r="E19" s="129">
        <v>12567105.82</v>
      </c>
      <c r="F19" s="128">
        <f>IF(OR(D19="-",IF(E19="-",0,E19)&gt;=IF(D19="-",0,D19)),"-",IF(D19="-",0,D19)-IF(E19="-",0,E19))</f>
        <v>8320494.1799999997</v>
      </c>
      <c r="G19" s="130"/>
    </row>
    <row r="20" spans="1:7">
      <c r="A20" s="27" t="s">
        <v>32</v>
      </c>
      <c r="B20" s="28"/>
      <c r="C20" s="29"/>
      <c r="D20" s="30"/>
      <c r="E20" s="30"/>
      <c r="F20" s="31"/>
    </row>
    <row r="21" spans="1:7">
      <c r="A21" s="32" t="s">
        <v>33</v>
      </c>
      <c r="B21" s="33" t="s">
        <v>30</v>
      </c>
      <c r="C21" s="34" t="s">
        <v>34</v>
      </c>
      <c r="D21" s="35">
        <v>3615200</v>
      </c>
      <c r="E21" s="35">
        <v>3409299.77</v>
      </c>
      <c r="F21" s="36">
        <f t="shared" ref="F21:F73" si="0">IF(OR(D21="-",IF(E21="-",0,E21)&gt;=IF(D21="-",0,D21)),"-",IF(D21="-",0,D21)-IF(E21="-",0,E21))</f>
        <v>205900.22999999998</v>
      </c>
      <c r="G21" s="130"/>
    </row>
    <row r="22" spans="1:7">
      <c r="A22" s="32" t="s">
        <v>35</v>
      </c>
      <c r="B22" s="33" t="s">
        <v>30</v>
      </c>
      <c r="C22" s="34" t="s">
        <v>36</v>
      </c>
      <c r="D22" s="35">
        <v>739700</v>
      </c>
      <c r="E22" s="35">
        <v>773787.25</v>
      </c>
      <c r="F22" s="36" t="str">
        <f t="shared" si="0"/>
        <v>-</v>
      </c>
    </row>
    <row r="23" spans="1:7">
      <c r="A23" s="32" t="s">
        <v>37</v>
      </c>
      <c r="B23" s="33" t="s">
        <v>30</v>
      </c>
      <c r="C23" s="34" t="s">
        <v>38</v>
      </c>
      <c r="D23" s="35">
        <f>D22</f>
        <v>739700</v>
      </c>
      <c r="E23" s="35">
        <f>E22</f>
        <v>773787.25</v>
      </c>
      <c r="F23" s="36" t="str">
        <f t="shared" si="0"/>
        <v>-</v>
      </c>
    </row>
    <row r="24" spans="1:7" ht="69" customHeight="1">
      <c r="A24" s="37" t="s">
        <v>39</v>
      </c>
      <c r="B24" s="33" t="s">
        <v>30</v>
      </c>
      <c r="C24" s="34" t="s">
        <v>40</v>
      </c>
      <c r="D24" s="35">
        <f>D22</f>
        <v>739700</v>
      </c>
      <c r="E24" s="35">
        <v>740360.1</v>
      </c>
      <c r="F24" s="36" t="str">
        <f t="shared" si="0"/>
        <v>-</v>
      </c>
    </row>
    <row r="25" spans="1:7" ht="93" customHeight="1">
      <c r="A25" s="37" t="s">
        <v>41</v>
      </c>
      <c r="B25" s="33" t="s">
        <v>30</v>
      </c>
      <c r="C25" s="34" t="s">
        <v>42</v>
      </c>
      <c r="D25" s="35" t="s">
        <v>43</v>
      </c>
      <c r="E25" s="35">
        <v>739859.03</v>
      </c>
      <c r="F25" s="36" t="str">
        <f t="shared" si="0"/>
        <v>-</v>
      </c>
    </row>
    <row r="26" spans="1:7" ht="67.5" customHeight="1">
      <c r="A26" s="37" t="s">
        <v>44</v>
      </c>
      <c r="B26" s="33" t="s">
        <v>30</v>
      </c>
      <c r="C26" s="34" t="s">
        <v>45</v>
      </c>
      <c r="D26" s="35" t="s">
        <v>43</v>
      </c>
      <c r="E26" s="35">
        <v>89.85</v>
      </c>
      <c r="F26" s="36" t="str">
        <f t="shared" si="0"/>
        <v>-</v>
      </c>
    </row>
    <row r="27" spans="1:7" ht="90.75" customHeight="1">
      <c r="A27" s="37" t="s">
        <v>46</v>
      </c>
      <c r="B27" s="33" t="s">
        <v>30</v>
      </c>
      <c r="C27" s="34" t="s">
        <v>47</v>
      </c>
      <c r="D27" s="35" t="s">
        <v>43</v>
      </c>
      <c r="E27" s="35">
        <v>318.44</v>
      </c>
      <c r="F27" s="36" t="str">
        <f t="shared" si="0"/>
        <v>-</v>
      </c>
    </row>
    <row r="28" spans="1:7" ht="71.25" customHeight="1">
      <c r="A28" s="37" t="s">
        <v>39</v>
      </c>
      <c r="B28" s="33" t="s">
        <v>30</v>
      </c>
      <c r="C28" s="34" t="s">
        <v>361</v>
      </c>
      <c r="D28" s="35" t="s">
        <v>43</v>
      </c>
      <c r="E28" s="35">
        <v>92.78</v>
      </c>
      <c r="F28" s="36" t="str">
        <f t="shared" si="0"/>
        <v>-</v>
      </c>
    </row>
    <row r="29" spans="1:7" ht="90.75" customHeight="1">
      <c r="A29" s="37" t="s">
        <v>48</v>
      </c>
      <c r="B29" s="33" t="s">
        <v>30</v>
      </c>
      <c r="C29" s="34" t="s">
        <v>49</v>
      </c>
      <c r="D29" s="35" t="s">
        <v>43</v>
      </c>
      <c r="E29" s="35">
        <v>599.82000000000005</v>
      </c>
      <c r="F29" s="36" t="str">
        <f t="shared" si="0"/>
        <v>-</v>
      </c>
    </row>
    <row r="30" spans="1:7" ht="125.25" customHeight="1">
      <c r="A30" s="37" t="s">
        <v>50</v>
      </c>
      <c r="B30" s="33" t="s">
        <v>30</v>
      </c>
      <c r="C30" s="34" t="s">
        <v>51</v>
      </c>
      <c r="D30" s="35" t="s">
        <v>43</v>
      </c>
      <c r="E30" s="35">
        <v>599.82000000000005</v>
      </c>
      <c r="F30" s="36" t="str">
        <f t="shared" si="0"/>
        <v>-</v>
      </c>
    </row>
    <row r="31" spans="1:7" ht="35.25" customHeight="1">
      <c r="A31" s="32" t="s">
        <v>52</v>
      </c>
      <c r="B31" s="33" t="s">
        <v>30</v>
      </c>
      <c r="C31" s="34" t="s">
        <v>53</v>
      </c>
      <c r="D31" s="35" t="s">
        <v>43</v>
      </c>
      <c r="E31" s="35">
        <v>32827.33</v>
      </c>
      <c r="F31" s="36" t="str">
        <f t="shared" si="0"/>
        <v>-</v>
      </c>
    </row>
    <row r="32" spans="1:7" ht="67.5" customHeight="1">
      <c r="A32" s="32" t="s">
        <v>54</v>
      </c>
      <c r="B32" s="33" t="s">
        <v>30</v>
      </c>
      <c r="C32" s="34" t="s">
        <v>55</v>
      </c>
      <c r="D32" s="35" t="s">
        <v>43</v>
      </c>
      <c r="E32" s="35">
        <v>32417.11</v>
      </c>
      <c r="F32" s="36" t="str">
        <f t="shared" si="0"/>
        <v>-</v>
      </c>
    </row>
    <row r="33" spans="1:6" ht="45" customHeight="1">
      <c r="A33" s="32" t="s">
        <v>56</v>
      </c>
      <c r="B33" s="33" t="s">
        <v>30</v>
      </c>
      <c r="C33" s="34" t="s">
        <v>57</v>
      </c>
      <c r="D33" s="35" t="s">
        <v>43</v>
      </c>
      <c r="E33" s="35">
        <v>263.97000000000003</v>
      </c>
      <c r="F33" s="36" t="str">
        <f t="shared" si="0"/>
        <v>-</v>
      </c>
    </row>
    <row r="34" spans="1:6" ht="33" customHeight="1">
      <c r="A34" s="32" t="s">
        <v>52</v>
      </c>
      <c r="B34" s="33" t="s">
        <v>30</v>
      </c>
      <c r="C34" s="34" t="s">
        <v>335</v>
      </c>
      <c r="D34" s="35" t="s">
        <v>43</v>
      </c>
      <c r="E34" s="35">
        <v>146.25</v>
      </c>
      <c r="F34" s="36" t="str">
        <f t="shared" si="0"/>
        <v>-</v>
      </c>
    </row>
    <row r="35" spans="1:6">
      <c r="A35" s="32" t="s">
        <v>58</v>
      </c>
      <c r="B35" s="33" t="s">
        <v>30</v>
      </c>
      <c r="C35" s="34" t="s">
        <v>59</v>
      </c>
      <c r="D35" s="35">
        <v>768100</v>
      </c>
      <c r="E35" s="35">
        <v>642323.72</v>
      </c>
      <c r="F35" s="36">
        <f t="shared" si="0"/>
        <v>125776.28000000003</v>
      </c>
    </row>
    <row r="36" spans="1:6">
      <c r="A36" s="32" t="s">
        <v>60</v>
      </c>
      <c r="B36" s="33" t="s">
        <v>30</v>
      </c>
      <c r="C36" s="34" t="s">
        <v>61</v>
      </c>
      <c r="D36" s="35">
        <v>768100</v>
      </c>
      <c r="E36" s="35">
        <v>642323.72</v>
      </c>
      <c r="F36" s="36">
        <f t="shared" si="0"/>
        <v>125776.28000000003</v>
      </c>
    </row>
    <row r="37" spans="1:6">
      <c r="A37" s="32" t="s">
        <v>60</v>
      </c>
      <c r="B37" s="33" t="s">
        <v>30</v>
      </c>
      <c r="C37" s="34" t="s">
        <v>62</v>
      </c>
      <c r="D37" s="35">
        <v>768100</v>
      </c>
      <c r="E37" s="35">
        <v>642323.72</v>
      </c>
      <c r="F37" s="36">
        <f t="shared" si="0"/>
        <v>125776.28000000003</v>
      </c>
    </row>
    <row r="38" spans="1:6" ht="49.15" customHeight="1">
      <c r="A38" s="32" t="s">
        <v>63</v>
      </c>
      <c r="B38" s="33" t="s">
        <v>30</v>
      </c>
      <c r="C38" s="34" t="s">
        <v>64</v>
      </c>
      <c r="D38" s="35" t="s">
        <v>43</v>
      </c>
      <c r="E38" s="35">
        <v>628660</v>
      </c>
      <c r="F38" s="36" t="str">
        <f t="shared" si="0"/>
        <v>-</v>
      </c>
    </row>
    <row r="39" spans="1:6" ht="24.6" customHeight="1">
      <c r="A39" s="32" t="s">
        <v>65</v>
      </c>
      <c r="B39" s="33" t="s">
        <v>30</v>
      </c>
      <c r="C39" s="34" t="s">
        <v>66</v>
      </c>
      <c r="D39" s="35" t="s">
        <v>43</v>
      </c>
      <c r="E39" s="35">
        <v>7834.68</v>
      </c>
      <c r="F39" s="36" t="str">
        <f t="shared" si="0"/>
        <v>-</v>
      </c>
    </row>
    <row r="40" spans="1:6" ht="36" customHeight="1">
      <c r="A40" s="32" t="s">
        <v>67</v>
      </c>
      <c r="B40" s="33" t="s">
        <v>30</v>
      </c>
      <c r="C40" s="34" t="s">
        <v>68</v>
      </c>
      <c r="D40" s="35" t="s">
        <v>43</v>
      </c>
      <c r="E40" s="35">
        <v>5829.04</v>
      </c>
      <c r="F40" s="36" t="str">
        <f t="shared" si="0"/>
        <v>-</v>
      </c>
    </row>
    <row r="41" spans="1:6">
      <c r="A41" s="32" t="s">
        <v>69</v>
      </c>
      <c r="B41" s="33" t="s">
        <v>30</v>
      </c>
      <c r="C41" s="34" t="s">
        <v>70</v>
      </c>
      <c r="D41" s="35">
        <v>1894200</v>
      </c>
      <c r="E41" s="35">
        <v>1779592.8</v>
      </c>
      <c r="F41" s="36">
        <f t="shared" si="0"/>
        <v>114607.19999999995</v>
      </c>
    </row>
    <row r="42" spans="1:6">
      <c r="A42" s="32" t="s">
        <v>71</v>
      </c>
      <c r="B42" s="33" t="s">
        <v>30</v>
      </c>
      <c r="C42" s="34" t="s">
        <v>72</v>
      </c>
      <c r="D42" s="35">
        <v>87400</v>
      </c>
      <c r="E42" s="35">
        <v>86614.75</v>
      </c>
      <c r="F42" s="36">
        <f>D42-E42</f>
        <v>785.25</v>
      </c>
    </row>
    <row r="43" spans="1:6" ht="33.75" customHeight="1">
      <c r="A43" s="32" t="s">
        <v>73</v>
      </c>
      <c r="B43" s="33" t="s">
        <v>30</v>
      </c>
      <c r="C43" s="34" t="s">
        <v>74</v>
      </c>
      <c r="D43" s="35">
        <v>87400</v>
      </c>
      <c r="E43" s="35">
        <f>E42</f>
        <v>86614.75</v>
      </c>
      <c r="F43" s="36">
        <f t="shared" si="0"/>
        <v>785.25</v>
      </c>
    </row>
    <row r="44" spans="1:6" ht="66.75" customHeight="1">
      <c r="A44" s="32" t="s">
        <v>75</v>
      </c>
      <c r="B44" s="33" t="s">
        <v>30</v>
      </c>
      <c r="C44" s="34" t="s">
        <v>76</v>
      </c>
      <c r="D44" s="35" t="s">
        <v>43</v>
      </c>
      <c r="E44" s="35">
        <v>86213.92</v>
      </c>
      <c r="F44" s="36" t="str">
        <f t="shared" si="0"/>
        <v>-</v>
      </c>
    </row>
    <row r="45" spans="1:6" ht="43.5" customHeight="1">
      <c r="A45" s="32" t="s">
        <v>77</v>
      </c>
      <c r="B45" s="33" t="s">
        <v>30</v>
      </c>
      <c r="C45" s="34" t="s">
        <v>78</v>
      </c>
      <c r="D45" s="35" t="s">
        <v>43</v>
      </c>
      <c r="E45" s="35">
        <v>400.83</v>
      </c>
      <c r="F45" s="36" t="str">
        <f t="shared" si="0"/>
        <v>-</v>
      </c>
    </row>
    <row r="46" spans="1:6">
      <c r="A46" s="32" t="s">
        <v>79</v>
      </c>
      <c r="B46" s="33" t="s">
        <v>30</v>
      </c>
      <c r="C46" s="34" t="s">
        <v>80</v>
      </c>
      <c r="D46" s="35">
        <v>1806800</v>
      </c>
      <c r="E46" s="35">
        <v>1692978.05</v>
      </c>
      <c r="F46" s="36">
        <f t="shared" si="0"/>
        <v>113821.94999999995</v>
      </c>
    </row>
    <row r="47" spans="1:6">
      <c r="A47" s="32" t="s">
        <v>81</v>
      </c>
      <c r="B47" s="33" t="s">
        <v>30</v>
      </c>
      <c r="C47" s="34" t="s">
        <v>82</v>
      </c>
      <c r="D47" s="35">
        <v>1002900</v>
      </c>
      <c r="E47" s="35">
        <v>1002952.21</v>
      </c>
      <c r="F47" s="36" t="str">
        <f t="shared" si="0"/>
        <v>-</v>
      </c>
    </row>
    <row r="48" spans="1:6" ht="35.25" customHeight="1">
      <c r="A48" s="32" t="s">
        <v>83</v>
      </c>
      <c r="B48" s="33" t="s">
        <v>30</v>
      </c>
      <c r="C48" s="34" t="s">
        <v>84</v>
      </c>
      <c r="D48" s="35">
        <f>D47</f>
        <v>1002900</v>
      </c>
      <c r="E48" s="35">
        <f>E47</f>
        <v>1002952.21</v>
      </c>
      <c r="F48" s="36" t="str">
        <f t="shared" si="0"/>
        <v>-</v>
      </c>
    </row>
    <row r="49" spans="1:6">
      <c r="A49" s="32" t="s">
        <v>85</v>
      </c>
      <c r="B49" s="33" t="s">
        <v>30</v>
      </c>
      <c r="C49" s="34" t="s">
        <v>86</v>
      </c>
      <c r="D49" s="35">
        <v>803900</v>
      </c>
      <c r="E49" s="35">
        <v>690025.84</v>
      </c>
      <c r="F49" s="36">
        <f t="shared" si="0"/>
        <v>113874.16000000003</v>
      </c>
    </row>
    <row r="50" spans="1:6" ht="33.75" customHeight="1">
      <c r="A50" s="32" t="s">
        <v>87</v>
      </c>
      <c r="B50" s="33" t="s">
        <v>30</v>
      </c>
      <c r="C50" s="34" t="s">
        <v>336</v>
      </c>
      <c r="D50" s="35">
        <v>803900</v>
      </c>
      <c r="E50" s="35">
        <f>E49</f>
        <v>690025.84</v>
      </c>
      <c r="F50" s="36">
        <f t="shared" si="0"/>
        <v>113874.16000000003</v>
      </c>
    </row>
    <row r="51" spans="1:6" ht="36.950000000000003" customHeight="1">
      <c r="A51" s="32" t="s">
        <v>88</v>
      </c>
      <c r="B51" s="33" t="s">
        <v>30</v>
      </c>
      <c r="C51" s="34" t="s">
        <v>89</v>
      </c>
      <c r="D51" s="35">
        <v>212700</v>
      </c>
      <c r="E51" s="35">
        <v>212796</v>
      </c>
      <c r="F51" s="36" t="str">
        <f t="shared" si="0"/>
        <v>-</v>
      </c>
    </row>
    <row r="52" spans="1:6" ht="68.25" customHeight="1">
      <c r="A52" s="37" t="s">
        <v>90</v>
      </c>
      <c r="B52" s="33" t="s">
        <v>30</v>
      </c>
      <c r="C52" s="34" t="s">
        <v>91</v>
      </c>
      <c r="D52" s="35">
        <f t="shared" ref="D52:E54" si="1">D51</f>
        <v>212700</v>
      </c>
      <c r="E52" s="35">
        <f t="shared" si="1"/>
        <v>212796</v>
      </c>
      <c r="F52" s="36" t="str">
        <f t="shared" si="0"/>
        <v>-</v>
      </c>
    </row>
    <row r="53" spans="1:6" ht="33" customHeight="1">
      <c r="A53" s="32" t="s">
        <v>92</v>
      </c>
      <c r="B53" s="33" t="s">
        <v>30</v>
      </c>
      <c r="C53" s="34" t="s">
        <v>93</v>
      </c>
      <c r="D53" s="35">
        <f t="shared" si="1"/>
        <v>212700</v>
      </c>
      <c r="E53" s="35">
        <f t="shared" si="1"/>
        <v>212796</v>
      </c>
      <c r="F53" s="36" t="str">
        <f t="shared" si="0"/>
        <v>-</v>
      </c>
    </row>
    <row r="54" spans="1:6" ht="33" customHeight="1">
      <c r="A54" s="32" t="s">
        <v>94</v>
      </c>
      <c r="B54" s="33" t="s">
        <v>30</v>
      </c>
      <c r="C54" s="34" t="s">
        <v>95</v>
      </c>
      <c r="D54" s="35">
        <f t="shared" si="1"/>
        <v>212700</v>
      </c>
      <c r="E54" s="35">
        <f t="shared" si="1"/>
        <v>212796</v>
      </c>
      <c r="F54" s="36" t="str">
        <f t="shared" si="0"/>
        <v>-</v>
      </c>
    </row>
    <row r="55" spans="1:6">
      <c r="A55" s="32" t="s">
        <v>96</v>
      </c>
      <c r="B55" s="33" t="s">
        <v>30</v>
      </c>
      <c r="C55" s="34" t="s">
        <v>97</v>
      </c>
      <c r="D55" s="35">
        <v>500</v>
      </c>
      <c r="E55" s="35">
        <v>800</v>
      </c>
      <c r="F55" s="36">
        <f>D56-E56</f>
        <v>-300</v>
      </c>
    </row>
    <row r="56" spans="1:6" ht="36" customHeight="1">
      <c r="A56" s="32" t="s">
        <v>98</v>
      </c>
      <c r="B56" s="33" t="s">
        <v>30</v>
      </c>
      <c r="C56" s="34" t="s">
        <v>99</v>
      </c>
      <c r="D56" s="35">
        <v>500</v>
      </c>
      <c r="E56" s="35">
        <v>800</v>
      </c>
      <c r="F56" s="36">
        <v>-300</v>
      </c>
    </row>
    <row r="57" spans="1:6" ht="45.75" customHeight="1">
      <c r="A57" s="32" t="s">
        <v>100</v>
      </c>
      <c r="B57" s="33" t="s">
        <v>30</v>
      </c>
      <c r="C57" s="34" t="s">
        <v>101</v>
      </c>
      <c r="D57" s="35">
        <v>500</v>
      </c>
      <c r="E57" s="35">
        <v>800</v>
      </c>
      <c r="F57" s="36">
        <v>-300</v>
      </c>
    </row>
    <row r="58" spans="1:6">
      <c r="A58" s="32" t="s">
        <v>102</v>
      </c>
      <c r="B58" s="33" t="s">
        <v>30</v>
      </c>
      <c r="C58" s="34" t="s">
        <v>103</v>
      </c>
      <c r="D58" s="35">
        <v>17272400</v>
      </c>
      <c r="E58" s="35">
        <v>9157806.0500000007</v>
      </c>
      <c r="F58" s="36">
        <f t="shared" si="0"/>
        <v>8114593.9499999993</v>
      </c>
    </row>
    <row r="59" spans="1:6" ht="36.950000000000003" customHeight="1">
      <c r="A59" s="32" t="s">
        <v>104</v>
      </c>
      <c r="B59" s="33" t="s">
        <v>30</v>
      </c>
      <c r="C59" s="34" t="s">
        <v>105</v>
      </c>
      <c r="D59" s="35">
        <f>D58</f>
        <v>17272400</v>
      </c>
      <c r="E59" s="35">
        <f>E58</f>
        <v>9157806.0500000007</v>
      </c>
      <c r="F59" s="36">
        <f t="shared" si="0"/>
        <v>8114593.9499999993</v>
      </c>
    </row>
    <row r="60" spans="1:6" ht="24.6" customHeight="1">
      <c r="A60" s="32" t="s">
        <v>106</v>
      </c>
      <c r="B60" s="33" t="s">
        <v>30</v>
      </c>
      <c r="C60" s="34" t="s">
        <v>107</v>
      </c>
      <c r="D60" s="35">
        <v>4755500</v>
      </c>
      <c r="E60" s="35">
        <v>4755500</v>
      </c>
      <c r="F60" s="36" t="str">
        <f t="shared" si="0"/>
        <v>-</v>
      </c>
    </row>
    <row r="61" spans="1:6" ht="36.75" customHeight="1">
      <c r="A61" s="32" t="s">
        <v>341</v>
      </c>
      <c r="B61" s="33" t="s">
        <v>30</v>
      </c>
      <c r="C61" s="34" t="s">
        <v>340</v>
      </c>
      <c r="D61" s="35">
        <v>4755500</v>
      </c>
      <c r="E61" s="35">
        <f>E60</f>
        <v>4755500</v>
      </c>
      <c r="F61" s="36" t="str">
        <f>F60</f>
        <v>-</v>
      </c>
    </row>
    <row r="62" spans="1:6" ht="35.25" customHeight="1">
      <c r="A62" s="32" t="s">
        <v>108</v>
      </c>
      <c r="B62" s="33" t="s">
        <v>30</v>
      </c>
      <c r="C62" s="34" t="s">
        <v>109</v>
      </c>
      <c r="D62" s="35">
        <f>D60</f>
        <v>4755500</v>
      </c>
      <c r="E62" s="35">
        <f>E60</f>
        <v>4755500</v>
      </c>
      <c r="F62" s="36" t="str">
        <f t="shared" si="0"/>
        <v>-</v>
      </c>
    </row>
    <row r="63" spans="1:6" ht="22.5" customHeight="1">
      <c r="A63" s="32" t="s">
        <v>365</v>
      </c>
      <c r="B63" s="33" t="s">
        <v>30</v>
      </c>
      <c r="C63" s="34" t="s">
        <v>362</v>
      </c>
      <c r="D63" s="35">
        <v>10613700</v>
      </c>
      <c r="E63" s="35">
        <v>2502518.5</v>
      </c>
      <c r="F63" s="36">
        <f>D63-E63</f>
        <v>8111181.5</v>
      </c>
    </row>
    <row r="64" spans="1:6" ht="21.75" customHeight="1">
      <c r="A64" s="32" t="s">
        <v>366</v>
      </c>
      <c r="B64" s="33" t="s">
        <v>30</v>
      </c>
      <c r="C64" s="34" t="s">
        <v>363</v>
      </c>
      <c r="D64" s="35">
        <f t="shared" ref="D64:F65" si="2">D63</f>
        <v>10613700</v>
      </c>
      <c r="E64" s="35">
        <f t="shared" si="2"/>
        <v>2502518.5</v>
      </c>
      <c r="F64" s="36">
        <f t="shared" si="2"/>
        <v>8111181.5</v>
      </c>
    </row>
    <row r="65" spans="1:6" ht="20.25" customHeight="1">
      <c r="A65" s="32" t="s">
        <v>367</v>
      </c>
      <c r="B65" s="33" t="s">
        <v>30</v>
      </c>
      <c r="C65" s="34" t="s">
        <v>364</v>
      </c>
      <c r="D65" s="35">
        <f t="shared" si="2"/>
        <v>10613700</v>
      </c>
      <c r="E65" s="35">
        <f t="shared" si="2"/>
        <v>2502518.5</v>
      </c>
      <c r="F65" s="36">
        <f t="shared" si="2"/>
        <v>8111181.5</v>
      </c>
    </row>
    <row r="66" spans="1:6" ht="24.6" customHeight="1">
      <c r="A66" s="32" t="s">
        <v>110</v>
      </c>
      <c r="B66" s="33" t="s">
        <v>30</v>
      </c>
      <c r="C66" s="34" t="s">
        <v>111</v>
      </c>
      <c r="D66" s="35">
        <v>240400</v>
      </c>
      <c r="E66" s="35">
        <v>240400</v>
      </c>
      <c r="F66" s="36" t="str">
        <f t="shared" si="0"/>
        <v>-</v>
      </c>
    </row>
    <row r="67" spans="1:6" ht="36.950000000000003" customHeight="1">
      <c r="A67" s="32" t="s">
        <v>112</v>
      </c>
      <c r="B67" s="33" t="s">
        <v>30</v>
      </c>
      <c r="C67" s="34" t="s">
        <v>113</v>
      </c>
      <c r="D67" s="35">
        <v>200</v>
      </c>
      <c r="E67" s="35">
        <v>200</v>
      </c>
      <c r="F67" s="36" t="str">
        <f t="shared" si="0"/>
        <v>-</v>
      </c>
    </row>
    <row r="68" spans="1:6" ht="36.950000000000003" customHeight="1">
      <c r="A68" s="32" t="s">
        <v>114</v>
      </c>
      <c r="B68" s="33" t="s">
        <v>30</v>
      </c>
      <c r="C68" s="34" t="s">
        <v>115</v>
      </c>
      <c r="D68" s="35">
        <v>200</v>
      </c>
      <c r="E68" s="35">
        <v>200</v>
      </c>
      <c r="F68" s="36" t="str">
        <f t="shared" si="0"/>
        <v>-</v>
      </c>
    </row>
    <row r="69" spans="1:6" ht="34.5" customHeight="1">
      <c r="A69" s="32" t="s">
        <v>116</v>
      </c>
      <c r="B69" s="33" t="s">
        <v>30</v>
      </c>
      <c r="C69" s="34" t="s">
        <v>117</v>
      </c>
      <c r="D69" s="35">
        <v>240200</v>
      </c>
      <c r="E69" s="35">
        <v>240200</v>
      </c>
      <c r="F69" s="36" t="str">
        <f t="shared" si="0"/>
        <v>-</v>
      </c>
    </row>
    <row r="70" spans="1:6" ht="34.5" customHeight="1">
      <c r="A70" s="32" t="s">
        <v>118</v>
      </c>
      <c r="B70" s="33" t="s">
        <v>30</v>
      </c>
      <c r="C70" s="34" t="s">
        <v>119</v>
      </c>
      <c r="D70" s="35">
        <v>240200</v>
      </c>
      <c r="E70" s="35">
        <f>E69</f>
        <v>240200</v>
      </c>
      <c r="F70" s="36" t="str">
        <f t="shared" si="0"/>
        <v>-</v>
      </c>
    </row>
    <row r="71" spans="1:6">
      <c r="A71" s="32" t="s">
        <v>120</v>
      </c>
      <c r="B71" s="33" t="s">
        <v>30</v>
      </c>
      <c r="C71" s="34" t="s">
        <v>121</v>
      </c>
      <c r="D71" s="35">
        <v>1662800</v>
      </c>
      <c r="E71" s="35">
        <v>1659387.55</v>
      </c>
      <c r="F71" s="36">
        <f t="shared" si="0"/>
        <v>3412.4499999999534</v>
      </c>
    </row>
    <row r="72" spans="1:6" ht="46.5" customHeight="1">
      <c r="A72" s="32" t="s">
        <v>122</v>
      </c>
      <c r="B72" s="33" t="s">
        <v>30</v>
      </c>
      <c r="C72" s="34" t="s">
        <v>123</v>
      </c>
      <c r="D72" s="35">
        <v>1266500</v>
      </c>
      <c r="E72" s="35">
        <v>1263087.55</v>
      </c>
      <c r="F72" s="36">
        <f t="shared" si="0"/>
        <v>3412.4499999999534</v>
      </c>
    </row>
    <row r="73" spans="1:6" ht="59.25" customHeight="1">
      <c r="A73" s="136" t="s">
        <v>124</v>
      </c>
      <c r="B73" s="137" t="s">
        <v>30</v>
      </c>
      <c r="C73" s="138" t="s">
        <v>125</v>
      </c>
      <c r="D73" s="139">
        <f>D72</f>
        <v>1266500</v>
      </c>
      <c r="E73" s="139">
        <f>E72</f>
        <v>1263087.55</v>
      </c>
      <c r="F73" s="140">
        <f t="shared" si="0"/>
        <v>3412.4499999999534</v>
      </c>
    </row>
    <row r="74" spans="1:6" ht="25.5" customHeight="1">
      <c r="A74" s="142" t="s">
        <v>368</v>
      </c>
      <c r="B74" s="79" t="s">
        <v>30</v>
      </c>
      <c r="C74" s="143" t="s">
        <v>370</v>
      </c>
      <c r="D74" s="26">
        <v>396300</v>
      </c>
      <c r="E74" s="26">
        <v>396300</v>
      </c>
      <c r="F74" s="26" t="s">
        <v>43</v>
      </c>
    </row>
    <row r="75" spans="1:6" ht="27" customHeight="1">
      <c r="A75" s="142" t="s">
        <v>369</v>
      </c>
      <c r="B75" s="79" t="s">
        <v>30</v>
      </c>
      <c r="C75" s="143" t="s">
        <v>371</v>
      </c>
      <c r="D75" s="26">
        <v>396300</v>
      </c>
      <c r="E75" s="26">
        <v>396300</v>
      </c>
      <c r="F75" s="26" t="s">
        <v>43</v>
      </c>
    </row>
    <row r="76" spans="1:6" ht="12.75" customHeight="1">
      <c r="A76" s="11"/>
      <c r="B76" s="135"/>
      <c r="C76" s="135"/>
      <c r="D76" s="141"/>
      <c r="E76" s="141"/>
      <c r="F76" s="1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7:F28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36"/>
  <sheetViews>
    <sheetView showGridLines="0" tabSelected="1" topLeftCell="A113" workbookViewId="0">
      <selection activeCell="E137" sqref="E13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1.7109375" bestFit="1" customWidth="1"/>
  </cols>
  <sheetData>
    <row r="2" spans="1:7" ht="15" customHeight="1">
      <c r="A2" s="152" t="s">
        <v>126</v>
      </c>
      <c r="B2" s="152"/>
      <c r="C2" s="152"/>
      <c r="D2" s="152"/>
      <c r="E2" s="1"/>
      <c r="F2" s="13" t="s">
        <v>127</v>
      </c>
    </row>
    <row r="3" spans="1:7" ht="13.5" customHeight="1">
      <c r="A3" s="5"/>
      <c r="B3" s="5"/>
      <c r="C3" s="38"/>
      <c r="D3" s="9"/>
      <c r="E3" s="9"/>
      <c r="F3" s="9"/>
    </row>
    <row r="4" spans="1:7" ht="10.15" customHeight="1">
      <c r="A4" s="171" t="s">
        <v>20</v>
      </c>
      <c r="B4" s="157" t="s">
        <v>21</v>
      </c>
      <c r="C4" s="169" t="s">
        <v>128</v>
      </c>
      <c r="D4" s="160" t="s">
        <v>23</v>
      </c>
      <c r="E4" s="174" t="s">
        <v>24</v>
      </c>
      <c r="F4" s="166" t="s">
        <v>25</v>
      </c>
    </row>
    <row r="5" spans="1:7" ht="5.45" customHeight="1">
      <c r="A5" s="172"/>
      <c r="B5" s="158"/>
      <c r="C5" s="170"/>
      <c r="D5" s="161"/>
      <c r="E5" s="175"/>
      <c r="F5" s="167"/>
    </row>
    <row r="6" spans="1:7" ht="9.6" customHeight="1">
      <c r="A6" s="172"/>
      <c r="B6" s="158"/>
      <c r="C6" s="170"/>
      <c r="D6" s="161"/>
      <c r="E6" s="175"/>
      <c r="F6" s="167"/>
    </row>
    <row r="7" spans="1:7" ht="6" customHeight="1">
      <c r="A7" s="172"/>
      <c r="B7" s="158"/>
      <c r="C7" s="170"/>
      <c r="D7" s="161"/>
      <c r="E7" s="175"/>
      <c r="F7" s="167"/>
    </row>
    <row r="8" spans="1:7" ht="6.6" customHeight="1">
      <c r="A8" s="172"/>
      <c r="B8" s="158"/>
      <c r="C8" s="170"/>
      <c r="D8" s="161"/>
      <c r="E8" s="175"/>
      <c r="F8" s="167"/>
    </row>
    <row r="9" spans="1:7" ht="10.9" customHeight="1">
      <c r="A9" s="172"/>
      <c r="B9" s="158"/>
      <c r="C9" s="170"/>
      <c r="D9" s="161"/>
      <c r="E9" s="175"/>
      <c r="F9" s="167"/>
    </row>
    <row r="10" spans="1:7" ht="4.1500000000000004" hidden="1" customHeight="1">
      <c r="A10" s="172"/>
      <c r="B10" s="158"/>
      <c r="C10" s="39"/>
      <c r="D10" s="161"/>
      <c r="E10" s="40"/>
      <c r="F10" s="41"/>
    </row>
    <row r="11" spans="1:7" ht="13.15" hidden="1" customHeight="1">
      <c r="A11" s="173"/>
      <c r="B11" s="159"/>
      <c r="C11" s="42"/>
      <c r="D11" s="162"/>
      <c r="E11" s="43"/>
      <c r="F11" s="44"/>
    </row>
    <row r="12" spans="1:7" ht="13.5" customHeight="1">
      <c r="A12" s="18">
        <v>1</v>
      </c>
      <c r="B12" s="19">
        <v>2</v>
      </c>
      <c r="C12" s="20">
        <v>3</v>
      </c>
      <c r="D12" s="21" t="s">
        <v>26</v>
      </c>
      <c r="E12" s="45" t="s">
        <v>27</v>
      </c>
      <c r="F12" s="23" t="s">
        <v>28</v>
      </c>
    </row>
    <row r="13" spans="1:7" ht="21.4" customHeight="1">
      <c r="A13" s="46" t="s">
        <v>129</v>
      </c>
      <c r="B13" s="47" t="s">
        <v>130</v>
      </c>
      <c r="C13" s="48" t="s">
        <v>131</v>
      </c>
      <c r="D13" s="49">
        <v>21964480</v>
      </c>
      <c r="E13" s="50">
        <v>13203136.550000001</v>
      </c>
      <c r="F13" s="51">
        <f>IF(OR(D13="-",IF(E13="-",0,E13)&gt;=IF(D13="-",0,D13)),"-",IF(D13="-",0,D13)-IF(E13="-",0,E13))</f>
        <v>8761343.4499999993</v>
      </c>
      <c r="G13" s="130"/>
    </row>
    <row r="14" spans="1:7">
      <c r="A14" s="52" t="s">
        <v>32</v>
      </c>
      <c r="B14" s="53"/>
      <c r="C14" s="54"/>
      <c r="D14" s="55"/>
      <c r="E14" s="56"/>
      <c r="F14" s="57"/>
    </row>
    <row r="15" spans="1:7" ht="21.4" customHeight="1">
      <c r="A15" s="46" t="s">
        <v>132</v>
      </c>
      <c r="B15" s="47" t="s">
        <v>130</v>
      </c>
      <c r="C15" s="48" t="s">
        <v>133</v>
      </c>
      <c r="D15" s="49">
        <v>5092200</v>
      </c>
      <c r="E15" s="50">
        <v>4972426.49</v>
      </c>
      <c r="F15" s="51">
        <f t="shared" ref="F15:F46" si="0">IF(OR(D15="-",IF(E15="-",0,E15)&gt;=IF(D15="-",0,D15)),"-",IF(D15="-",0,D15)-IF(E15="-",0,E15))</f>
        <v>119773.50999999978</v>
      </c>
    </row>
    <row r="16" spans="1:7" ht="49.5" customHeight="1">
      <c r="A16" s="24" t="s">
        <v>134</v>
      </c>
      <c r="B16" s="58" t="s">
        <v>130</v>
      </c>
      <c r="C16" s="25" t="s">
        <v>135</v>
      </c>
      <c r="D16" s="26">
        <v>4163300</v>
      </c>
      <c r="E16" s="59">
        <v>4105556.51</v>
      </c>
      <c r="F16" s="60">
        <f t="shared" si="0"/>
        <v>57743.490000000224</v>
      </c>
    </row>
    <row r="17" spans="1:6" ht="24.6" customHeight="1">
      <c r="A17" s="24" t="s">
        <v>136</v>
      </c>
      <c r="B17" s="58" t="s">
        <v>130</v>
      </c>
      <c r="C17" s="25" t="s">
        <v>137</v>
      </c>
      <c r="D17" s="26">
        <f>D16</f>
        <v>4163300</v>
      </c>
      <c r="E17" s="59">
        <f>E16</f>
        <v>4105556.51</v>
      </c>
      <c r="F17" s="60">
        <f t="shared" si="0"/>
        <v>57743.490000000224</v>
      </c>
    </row>
    <row r="18" spans="1:6" ht="24.6" customHeight="1">
      <c r="A18" s="24" t="s">
        <v>138</v>
      </c>
      <c r="B18" s="58" t="s">
        <v>130</v>
      </c>
      <c r="C18" s="25" t="s">
        <v>139</v>
      </c>
      <c r="D18" s="26">
        <v>3169165.25</v>
      </c>
      <c r="E18" s="59">
        <v>3116265.18</v>
      </c>
      <c r="F18" s="60">
        <f t="shared" si="0"/>
        <v>52900.069999999832</v>
      </c>
    </row>
    <row r="19" spans="1:6" ht="36.950000000000003" customHeight="1">
      <c r="A19" s="24" t="s">
        <v>140</v>
      </c>
      <c r="B19" s="58" t="s">
        <v>130</v>
      </c>
      <c r="C19" s="25" t="s">
        <v>141</v>
      </c>
      <c r="D19" s="26">
        <v>157353.32999999999</v>
      </c>
      <c r="E19" s="59">
        <v>157326.12</v>
      </c>
      <c r="F19" s="60">
        <f t="shared" si="0"/>
        <v>27.209999999991851</v>
      </c>
    </row>
    <row r="20" spans="1:6" ht="39.75" customHeight="1">
      <c r="A20" s="24" t="s">
        <v>142</v>
      </c>
      <c r="B20" s="58" t="s">
        <v>130</v>
      </c>
      <c r="C20" s="25" t="s">
        <v>143</v>
      </c>
      <c r="D20" s="26">
        <v>836781.42</v>
      </c>
      <c r="E20" s="59">
        <v>831965.21</v>
      </c>
      <c r="F20" s="60">
        <f t="shared" si="0"/>
        <v>4816.2100000000792</v>
      </c>
    </row>
    <row r="21" spans="1:6" ht="29.25" customHeight="1">
      <c r="A21" s="24" t="s">
        <v>144</v>
      </c>
      <c r="B21" s="58" t="s">
        <v>130</v>
      </c>
      <c r="C21" s="25" t="s">
        <v>145</v>
      </c>
      <c r="D21" s="26">
        <v>595867.85</v>
      </c>
      <c r="E21" s="59">
        <v>540826.44999999995</v>
      </c>
      <c r="F21" s="60">
        <f t="shared" si="0"/>
        <v>55041.400000000023</v>
      </c>
    </row>
    <row r="22" spans="1:6" ht="27.75" customHeight="1">
      <c r="A22" s="24" t="s">
        <v>146</v>
      </c>
      <c r="B22" s="58" t="s">
        <v>130</v>
      </c>
      <c r="C22" s="25" t="s">
        <v>147</v>
      </c>
      <c r="D22" s="26">
        <f>FIO</f>
        <v>595867.85</v>
      </c>
      <c r="E22" s="59">
        <f>E21</f>
        <v>540826.44999999995</v>
      </c>
      <c r="F22" s="60">
        <f t="shared" si="0"/>
        <v>55041.400000000023</v>
      </c>
    </row>
    <row r="23" spans="1:6" ht="26.25" customHeight="1">
      <c r="A23" s="24" t="s">
        <v>148</v>
      </c>
      <c r="B23" s="58" t="s">
        <v>130</v>
      </c>
      <c r="C23" s="25" t="s">
        <v>149</v>
      </c>
      <c r="D23" s="26">
        <v>509267.85</v>
      </c>
      <c r="E23" s="59">
        <v>460265.81</v>
      </c>
      <c r="F23" s="60">
        <f t="shared" si="0"/>
        <v>49002.039999999979</v>
      </c>
    </row>
    <row r="24" spans="1:6">
      <c r="A24" s="24" t="s">
        <v>150</v>
      </c>
      <c r="B24" s="58" t="s">
        <v>130</v>
      </c>
      <c r="C24" s="25" t="s">
        <v>151</v>
      </c>
      <c r="D24" s="26">
        <v>86600</v>
      </c>
      <c r="E24" s="59">
        <v>80560.639999999999</v>
      </c>
      <c r="F24" s="60">
        <f t="shared" si="0"/>
        <v>6039.3600000000006</v>
      </c>
    </row>
    <row r="25" spans="1:6">
      <c r="A25" s="24" t="s">
        <v>152</v>
      </c>
      <c r="B25" s="58" t="s">
        <v>130</v>
      </c>
      <c r="C25" s="25" t="s">
        <v>153</v>
      </c>
      <c r="D25" s="26">
        <v>333032.15000000002</v>
      </c>
      <c r="E25" s="59">
        <v>326043.53000000003</v>
      </c>
      <c r="F25" s="60">
        <f t="shared" si="0"/>
        <v>6988.6199999999953</v>
      </c>
    </row>
    <row r="26" spans="1:6">
      <c r="A26" s="24" t="s">
        <v>154</v>
      </c>
      <c r="B26" s="58" t="s">
        <v>130</v>
      </c>
      <c r="C26" s="25" t="s">
        <v>155</v>
      </c>
      <c r="D26" s="26">
        <v>56800</v>
      </c>
      <c r="E26" s="59">
        <v>56800</v>
      </c>
      <c r="F26" s="60" t="str">
        <f t="shared" si="0"/>
        <v>-</v>
      </c>
    </row>
    <row r="27" spans="1:6" ht="24.75" customHeight="1">
      <c r="A27" s="24" t="s">
        <v>156</v>
      </c>
      <c r="B27" s="58" t="s">
        <v>130</v>
      </c>
      <c r="C27" s="25" t="s">
        <v>157</v>
      </c>
      <c r="D27" s="26">
        <v>56800</v>
      </c>
      <c r="E27" s="59">
        <v>56800</v>
      </c>
      <c r="F27" s="60" t="str">
        <f t="shared" si="0"/>
        <v>-</v>
      </c>
    </row>
    <row r="28" spans="1:6">
      <c r="A28" s="24" t="s">
        <v>158</v>
      </c>
      <c r="B28" s="58" t="s">
        <v>130</v>
      </c>
      <c r="C28" s="25" t="s">
        <v>159</v>
      </c>
      <c r="D28" s="26">
        <v>26000</v>
      </c>
      <c r="E28" s="59">
        <v>24011.38</v>
      </c>
      <c r="F28" s="60">
        <f t="shared" si="0"/>
        <v>1988.619999999999</v>
      </c>
    </row>
    <row r="29" spans="1:6" ht="24.6" customHeight="1">
      <c r="A29" s="24" t="s">
        <v>160</v>
      </c>
      <c r="B29" s="58" t="s">
        <v>130</v>
      </c>
      <c r="C29" s="25" t="s">
        <v>161</v>
      </c>
      <c r="D29" s="26">
        <v>3500</v>
      </c>
      <c r="E29" s="59">
        <v>3278.38</v>
      </c>
      <c r="F29" s="60">
        <f t="shared" si="0"/>
        <v>221.61999999999989</v>
      </c>
    </row>
    <row r="30" spans="1:6">
      <c r="A30" s="24" t="s">
        <v>162</v>
      </c>
      <c r="B30" s="58" t="s">
        <v>130</v>
      </c>
      <c r="C30" s="25" t="s">
        <v>163</v>
      </c>
      <c r="D30" s="26">
        <v>2000</v>
      </c>
      <c r="E30" s="59">
        <v>733</v>
      </c>
      <c r="F30" s="60">
        <f t="shared" si="0"/>
        <v>1267</v>
      </c>
    </row>
    <row r="31" spans="1:6">
      <c r="A31" s="24" t="s">
        <v>164</v>
      </c>
      <c r="B31" s="58" t="s">
        <v>130</v>
      </c>
      <c r="C31" s="25" t="s">
        <v>165</v>
      </c>
      <c r="D31" s="26">
        <v>20500</v>
      </c>
      <c r="E31" s="59">
        <v>20000</v>
      </c>
      <c r="F31" s="60">
        <f t="shared" si="0"/>
        <v>500</v>
      </c>
    </row>
    <row r="32" spans="1:6">
      <c r="A32" s="24" t="s">
        <v>166</v>
      </c>
      <c r="B32" s="58" t="s">
        <v>130</v>
      </c>
      <c r="C32" s="25" t="s">
        <v>167</v>
      </c>
      <c r="D32" s="26">
        <v>5000</v>
      </c>
      <c r="E32" s="59" t="s">
        <v>43</v>
      </c>
      <c r="F32" s="60">
        <f t="shared" si="0"/>
        <v>5000</v>
      </c>
    </row>
    <row r="33" spans="1:12">
      <c r="A33" s="24" t="s">
        <v>168</v>
      </c>
      <c r="B33" s="58" t="s">
        <v>130</v>
      </c>
      <c r="C33" s="25" t="s">
        <v>169</v>
      </c>
      <c r="D33" s="26">
        <v>245232.15</v>
      </c>
      <c r="E33" s="59">
        <v>245232.15</v>
      </c>
      <c r="F33" s="60" t="str">
        <f t="shared" si="0"/>
        <v>-</v>
      </c>
    </row>
    <row r="34" spans="1:12" ht="48.75" customHeight="1">
      <c r="A34" s="46" t="s">
        <v>170</v>
      </c>
      <c r="B34" s="47" t="s">
        <v>130</v>
      </c>
      <c r="C34" s="48" t="s">
        <v>171</v>
      </c>
      <c r="D34" s="49">
        <v>4729867.8499999996</v>
      </c>
      <c r="E34" s="50">
        <v>4621170.96</v>
      </c>
      <c r="F34" s="51">
        <f t="shared" si="0"/>
        <v>108696.88999999966</v>
      </c>
    </row>
    <row r="35" spans="1:12" ht="45" customHeight="1">
      <c r="A35" s="24" t="s">
        <v>134</v>
      </c>
      <c r="B35" s="58" t="s">
        <v>130</v>
      </c>
      <c r="C35" s="25" t="s">
        <v>172</v>
      </c>
      <c r="D35" s="26">
        <v>4163300</v>
      </c>
      <c r="E35" s="59">
        <v>4105556.51</v>
      </c>
      <c r="F35" s="60">
        <f t="shared" si="0"/>
        <v>57743.490000000224</v>
      </c>
    </row>
    <row r="36" spans="1:12" ht="24.6" customHeight="1">
      <c r="A36" s="24" t="s">
        <v>136</v>
      </c>
      <c r="B36" s="58" t="s">
        <v>130</v>
      </c>
      <c r="C36" s="25" t="s">
        <v>173</v>
      </c>
      <c r="D36" s="26">
        <f>D35</f>
        <v>4163300</v>
      </c>
      <c r="E36" s="59">
        <f>E35</f>
        <v>4105556.51</v>
      </c>
      <c r="F36" s="60">
        <f t="shared" si="0"/>
        <v>57743.490000000224</v>
      </c>
    </row>
    <row r="37" spans="1:12" ht="24.6" customHeight="1">
      <c r="A37" s="24" t="s">
        <v>138</v>
      </c>
      <c r="B37" s="58" t="s">
        <v>130</v>
      </c>
      <c r="C37" s="25" t="s">
        <v>174</v>
      </c>
      <c r="D37" s="26">
        <v>3169165.25</v>
      </c>
      <c r="E37" s="59">
        <f>E18</f>
        <v>3116265.18</v>
      </c>
      <c r="F37" s="60">
        <f t="shared" si="0"/>
        <v>52900.069999999832</v>
      </c>
    </row>
    <row r="38" spans="1:12" ht="36.950000000000003" customHeight="1">
      <c r="A38" s="24" t="s">
        <v>140</v>
      </c>
      <c r="B38" s="58" t="s">
        <v>130</v>
      </c>
      <c r="C38" s="25" t="s">
        <v>175</v>
      </c>
      <c r="D38" s="26">
        <f>D19</f>
        <v>157353.32999999999</v>
      </c>
      <c r="E38" s="59">
        <f>E19</f>
        <v>157326.12</v>
      </c>
      <c r="F38" s="60">
        <f t="shared" si="0"/>
        <v>27.209999999991851</v>
      </c>
    </row>
    <row r="39" spans="1:12" ht="34.5" customHeight="1">
      <c r="A39" s="24" t="s">
        <v>142</v>
      </c>
      <c r="B39" s="58" t="s">
        <v>130</v>
      </c>
      <c r="C39" s="25" t="s">
        <v>176</v>
      </c>
      <c r="D39" s="26">
        <f>D20</f>
        <v>836781.42</v>
      </c>
      <c r="E39" s="59">
        <f>E20</f>
        <v>831965.21</v>
      </c>
      <c r="F39" s="60">
        <f t="shared" si="0"/>
        <v>4816.2100000000792</v>
      </c>
    </row>
    <row r="40" spans="1:12" ht="26.25" customHeight="1">
      <c r="A40" s="24" t="s">
        <v>144</v>
      </c>
      <c r="B40" s="58" t="s">
        <v>130</v>
      </c>
      <c r="C40" s="25" t="s">
        <v>177</v>
      </c>
      <c r="D40" s="26">
        <v>566567.85</v>
      </c>
      <c r="E40" s="59">
        <v>515614.45</v>
      </c>
      <c r="F40" s="60">
        <f t="shared" si="0"/>
        <v>50953.399999999965</v>
      </c>
    </row>
    <row r="41" spans="1:12" ht="24.75" customHeight="1">
      <c r="A41" s="24" t="s">
        <v>146</v>
      </c>
      <c r="B41" s="58" t="s">
        <v>130</v>
      </c>
      <c r="C41" s="25" t="s">
        <v>178</v>
      </c>
      <c r="D41" s="26">
        <f>D40</f>
        <v>566567.85</v>
      </c>
      <c r="E41" s="59">
        <f>E40</f>
        <v>515614.45</v>
      </c>
      <c r="F41" s="60">
        <f t="shared" si="0"/>
        <v>50953.399999999965</v>
      </c>
      <c r="L41" s="130"/>
    </row>
    <row r="42" spans="1:12" ht="23.25" customHeight="1">
      <c r="A42" s="24" t="s">
        <v>148</v>
      </c>
      <c r="B42" s="58" t="s">
        <v>130</v>
      </c>
      <c r="C42" s="25" t="s">
        <v>179</v>
      </c>
      <c r="D42" s="26">
        <v>479967.85</v>
      </c>
      <c r="E42" s="59">
        <v>435053.81</v>
      </c>
      <c r="F42" s="60">
        <f t="shared" si="0"/>
        <v>44914.039999999979</v>
      </c>
    </row>
    <row r="43" spans="1:12">
      <c r="A43" s="24" t="s">
        <v>150</v>
      </c>
      <c r="B43" s="58" t="s">
        <v>130</v>
      </c>
      <c r="C43" s="25" t="s">
        <v>180</v>
      </c>
      <c r="D43" s="26">
        <v>86600</v>
      </c>
      <c r="E43" s="59">
        <v>80506.64</v>
      </c>
      <c r="F43" s="60">
        <f t="shared" si="0"/>
        <v>6093.3600000000006</v>
      </c>
    </row>
    <row r="44" spans="1:12" ht="14.25" customHeight="1">
      <c r="A44" s="46" t="s">
        <v>181</v>
      </c>
      <c r="B44" s="47" t="s">
        <v>130</v>
      </c>
      <c r="C44" s="48" t="s">
        <v>182</v>
      </c>
      <c r="D44" s="49">
        <v>245232.15</v>
      </c>
      <c r="E44" s="50">
        <v>245232.15</v>
      </c>
      <c r="F44" s="51" t="str">
        <f t="shared" si="0"/>
        <v>-</v>
      </c>
    </row>
    <row r="45" spans="1:12">
      <c r="A45" s="24" t="s">
        <v>152</v>
      </c>
      <c r="B45" s="58" t="s">
        <v>130</v>
      </c>
      <c r="C45" s="25" t="s">
        <v>183</v>
      </c>
      <c r="D45" s="26">
        <v>245232.15</v>
      </c>
      <c r="E45" s="59">
        <v>245232.15</v>
      </c>
      <c r="F45" s="60" t="str">
        <f t="shared" si="0"/>
        <v>-</v>
      </c>
    </row>
    <row r="46" spans="1:12">
      <c r="A46" s="24" t="s">
        <v>168</v>
      </c>
      <c r="B46" s="58" t="s">
        <v>130</v>
      </c>
      <c r="C46" s="25" t="s">
        <v>184</v>
      </c>
      <c r="D46" s="26">
        <f>D45</f>
        <v>245232.15</v>
      </c>
      <c r="E46" s="59">
        <v>245232.15</v>
      </c>
      <c r="F46" s="60" t="str">
        <f t="shared" si="0"/>
        <v>-</v>
      </c>
    </row>
    <row r="47" spans="1:12" ht="11.25" customHeight="1">
      <c r="A47" s="46" t="s">
        <v>185</v>
      </c>
      <c r="B47" s="47" t="s">
        <v>130</v>
      </c>
      <c r="C47" s="48" t="s">
        <v>186</v>
      </c>
      <c r="D47" s="49">
        <v>5000</v>
      </c>
      <c r="E47" s="50" t="s">
        <v>43</v>
      </c>
      <c r="F47" s="51">
        <f t="shared" ref="F47:F78" si="1">IF(OR(D47="-",IF(E47="-",0,E47)&gt;=IF(D47="-",0,D47)),"-",IF(D47="-",0,D47)-IF(E47="-",0,E47))</f>
        <v>5000</v>
      </c>
    </row>
    <row r="48" spans="1:12">
      <c r="A48" s="24" t="s">
        <v>152</v>
      </c>
      <c r="B48" s="58" t="s">
        <v>130</v>
      </c>
      <c r="C48" s="25" t="s">
        <v>187</v>
      </c>
      <c r="D48" s="26">
        <v>5000</v>
      </c>
      <c r="E48" s="59" t="s">
        <v>43</v>
      </c>
      <c r="F48" s="60">
        <f t="shared" si="1"/>
        <v>5000</v>
      </c>
    </row>
    <row r="49" spans="1:6">
      <c r="A49" s="24" t="s">
        <v>166</v>
      </c>
      <c r="B49" s="58" t="s">
        <v>130</v>
      </c>
      <c r="C49" s="25" t="s">
        <v>188</v>
      </c>
      <c r="D49" s="26">
        <v>5000</v>
      </c>
      <c r="E49" s="59" t="s">
        <v>43</v>
      </c>
      <c r="F49" s="60">
        <f t="shared" si="1"/>
        <v>5000</v>
      </c>
    </row>
    <row r="50" spans="1:6" ht="12" customHeight="1">
      <c r="A50" s="46" t="s">
        <v>189</v>
      </c>
      <c r="B50" s="47" t="s">
        <v>130</v>
      </c>
      <c r="C50" s="48" t="s">
        <v>190</v>
      </c>
      <c r="D50" s="49">
        <v>112100</v>
      </c>
      <c r="E50" s="50">
        <v>106023.38</v>
      </c>
      <c r="F50" s="51">
        <f t="shared" si="1"/>
        <v>6076.6199999999953</v>
      </c>
    </row>
    <row r="51" spans="1:6" ht="24" customHeight="1">
      <c r="A51" s="24" t="s">
        <v>144</v>
      </c>
      <c r="B51" s="58" t="s">
        <v>130</v>
      </c>
      <c r="C51" s="25" t="s">
        <v>191</v>
      </c>
      <c r="D51" s="26">
        <v>29300</v>
      </c>
      <c r="E51" s="59">
        <v>25212</v>
      </c>
      <c r="F51" s="60">
        <f t="shared" si="1"/>
        <v>4088</v>
      </c>
    </row>
    <row r="52" spans="1:6" ht="24" customHeight="1">
      <c r="A52" s="24" t="s">
        <v>146</v>
      </c>
      <c r="B52" s="58" t="s">
        <v>130</v>
      </c>
      <c r="C52" s="25" t="s">
        <v>192</v>
      </c>
      <c r="D52" s="26">
        <f>D51</f>
        <v>29300</v>
      </c>
      <c r="E52" s="59">
        <f>E51</f>
        <v>25212</v>
      </c>
      <c r="F52" s="60">
        <f t="shared" si="1"/>
        <v>4088</v>
      </c>
    </row>
    <row r="53" spans="1:6" ht="24" customHeight="1">
      <c r="A53" s="24" t="s">
        <v>148</v>
      </c>
      <c r="B53" s="58" t="s">
        <v>130</v>
      </c>
      <c r="C53" s="25" t="s">
        <v>193</v>
      </c>
      <c r="D53" s="26">
        <f>D52</f>
        <v>29300</v>
      </c>
      <c r="E53" s="59">
        <f>E52</f>
        <v>25212</v>
      </c>
      <c r="F53" s="60">
        <f t="shared" si="1"/>
        <v>4088</v>
      </c>
    </row>
    <row r="54" spans="1:6">
      <c r="A54" s="24" t="s">
        <v>152</v>
      </c>
      <c r="B54" s="58" t="s">
        <v>130</v>
      </c>
      <c r="C54" s="25" t="s">
        <v>194</v>
      </c>
      <c r="D54" s="26">
        <v>82800</v>
      </c>
      <c r="E54" s="59">
        <v>80811.38</v>
      </c>
      <c r="F54" s="60">
        <f t="shared" si="1"/>
        <v>1988.6199999999953</v>
      </c>
    </row>
    <row r="55" spans="1:6">
      <c r="A55" s="24" t="s">
        <v>154</v>
      </c>
      <c r="B55" s="58" t="s">
        <v>130</v>
      </c>
      <c r="C55" s="25" t="s">
        <v>195</v>
      </c>
      <c r="D55" s="26">
        <v>56800</v>
      </c>
      <c r="E55" s="59">
        <v>56800</v>
      </c>
      <c r="F55" s="60" t="str">
        <f t="shared" si="1"/>
        <v>-</v>
      </c>
    </row>
    <row r="56" spans="1:6" ht="22.5" customHeight="1">
      <c r="A56" s="24" t="s">
        <v>156</v>
      </c>
      <c r="B56" s="58" t="s">
        <v>130</v>
      </c>
      <c r="C56" s="25" t="s">
        <v>196</v>
      </c>
      <c r="D56" s="26">
        <v>56800</v>
      </c>
      <c r="E56" s="59">
        <v>56800</v>
      </c>
      <c r="F56" s="60" t="str">
        <f t="shared" si="1"/>
        <v>-</v>
      </c>
    </row>
    <row r="57" spans="1:6">
      <c r="A57" s="24" t="s">
        <v>158</v>
      </c>
      <c r="B57" s="58" t="s">
        <v>130</v>
      </c>
      <c r="C57" s="25" t="s">
        <v>197</v>
      </c>
      <c r="D57" s="26">
        <v>26000</v>
      </c>
      <c r="E57" s="59">
        <v>24011.38</v>
      </c>
      <c r="F57" s="60">
        <f t="shared" si="1"/>
        <v>1988.619999999999</v>
      </c>
    </row>
    <row r="58" spans="1:6" ht="24.6" customHeight="1">
      <c r="A58" s="24" t="s">
        <v>160</v>
      </c>
      <c r="B58" s="58" t="s">
        <v>130</v>
      </c>
      <c r="C58" s="25" t="s">
        <v>198</v>
      </c>
      <c r="D58" s="26">
        <v>3500</v>
      </c>
      <c r="E58" s="59">
        <v>3278.38</v>
      </c>
      <c r="F58" s="60">
        <f t="shared" si="1"/>
        <v>221.61999999999989</v>
      </c>
    </row>
    <row r="59" spans="1:6">
      <c r="A59" s="24" t="s">
        <v>162</v>
      </c>
      <c r="B59" s="58" t="s">
        <v>130</v>
      </c>
      <c r="C59" s="25" t="s">
        <v>199</v>
      </c>
      <c r="D59" s="26">
        <v>2000</v>
      </c>
      <c r="E59" s="59">
        <v>733</v>
      </c>
      <c r="F59" s="60">
        <f t="shared" si="1"/>
        <v>1267</v>
      </c>
    </row>
    <row r="60" spans="1:6">
      <c r="A60" s="24" t="s">
        <v>164</v>
      </c>
      <c r="B60" s="58" t="s">
        <v>130</v>
      </c>
      <c r="C60" s="25" t="s">
        <v>200</v>
      </c>
      <c r="D60" s="26">
        <v>20500</v>
      </c>
      <c r="E60" s="59">
        <v>20000</v>
      </c>
      <c r="F60" s="60">
        <f t="shared" si="1"/>
        <v>500</v>
      </c>
    </row>
    <row r="61" spans="1:6" ht="15.75" customHeight="1">
      <c r="A61" s="46" t="s">
        <v>201</v>
      </c>
      <c r="B61" s="47" t="s">
        <v>130</v>
      </c>
      <c r="C61" s="48" t="s">
        <v>202</v>
      </c>
      <c r="D61" s="49">
        <v>240200</v>
      </c>
      <c r="E61" s="50">
        <v>240200</v>
      </c>
      <c r="F61" s="51" t="str">
        <f t="shared" si="1"/>
        <v>-</v>
      </c>
    </row>
    <row r="62" spans="1:6" ht="48" customHeight="1">
      <c r="A62" s="24" t="s">
        <v>134</v>
      </c>
      <c r="B62" s="58" t="s">
        <v>130</v>
      </c>
      <c r="C62" s="25" t="s">
        <v>203</v>
      </c>
      <c r="D62" s="26">
        <v>224198.44</v>
      </c>
      <c r="E62" s="59">
        <f>D62</f>
        <v>224198.44</v>
      </c>
      <c r="F62" s="60" t="str">
        <f t="shared" si="1"/>
        <v>-</v>
      </c>
    </row>
    <row r="63" spans="1:6" ht="24.6" customHeight="1">
      <c r="A63" s="24" t="s">
        <v>136</v>
      </c>
      <c r="B63" s="58" t="s">
        <v>130</v>
      </c>
      <c r="C63" s="25" t="s">
        <v>204</v>
      </c>
      <c r="D63" s="26">
        <f>D62</f>
        <v>224198.44</v>
      </c>
      <c r="E63" s="59">
        <f>E62</f>
        <v>224198.44</v>
      </c>
      <c r="F63" s="60" t="str">
        <f t="shared" si="1"/>
        <v>-</v>
      </c>
    </row>
    <row r="64" spans="1:6" ht="24.6" customHeight="1">
      <c r="A64" s="24" t="s">
        <v>138</v>
      </c>
      <c r="B64" s="58" t="s">
        <v>130</v>
      </c>
      <c r="C64" s="25" t="s">
        <v>205</v>
      </c>
      <c r="D64" s="26">
        <v>171931.67</v>
      </c>
      <c r="E64" s="59">
        <v>171931.67</v>
      </c>
      <c r="F64" s="60" t="str">
        <f t="shared" si="1"/>
        <v>-</v>
      </c>
    </row>
    <row r="65" spans="1:6" ht="33.75" customHeight="1">
      <c r="A65" s="24" t="s">
        <v>142</v>
      </c>
      <c r="B65" s="58" t="s">
        <v>130</v>
      </c>
      <c r="C65" s="25" t="s">
        <v>206</v>
      </c>
      <c r="D65" s="26">
        <v>52266.77</v>
      </c>
      <c r="E65" s="59">
        <v>52266.77</v>
      </c>
      <c r="F65" s="60" t="str">
        <f t="shared" si="1"/>
        <v>-</v>
      </c>
    </row>
    <row r="66" spans="1:6" ht="25.5" customHeight="1">
      <c r="A66" s="24" t="s">
        <v>144</v>
      </c>
      <c r="B66" s="58" t="s">
        <v>130</v>
      </c>
      <c r="C66" s="25" t="s">
        <v>207</v>
      </c>
      <c r="D66" s="26">
        <v>16001.56</v>
      </c>
      <c r="E66" s="59">
        <v>16001.56</v>
      </c>
      <c r="F66" s="60" t="str">
        <f t="shared" si="1"/>
        <v>-</v>
      </c>
    </row>
    <row r="67" spans="1:6" ht="22.5" customHeight="1">
      <c r="A67" s="24" t="s">
        <v>146</v>
      </c>
      <c r="B67" s="58" t="s">
        <v>130</v>
      </c>
      <c r="C67" s="25" t="s">
        <v>208</v>
      </c>
      <c r="D67" s="26">
        <v>16001.56</v>
      </c>
      <c r="E67" s="59">
        <v>16001.56</v>
      </c>
      <c r="F67" s="60" t="str">
        <f t="shared" si="1"/>
        <v>-</v>
      </c>
    </row>
    <row r="68" spans="1:6" ht="26.25" customHeight="1">
      <c r="A68" s="24" t="s">
        <v>148</v>
      </c>
      <c r="B68" s="58" t="s">
        <v>130</v>
      </c>
      <c r="C68" s="25" t="s">
        <v>209</v>
      </c>
      <c r="D68" s="26">
        <v>16001.56</v>
      </c>
      <c r="E68" s="59">
        <v>16001.56</v>
      </c>
      <c r="F68" s="60" t="str">
        <f t="shared" si="1"/>
        <v>-</v>
      </c>
    </row>
    <row r="69" spans="1:6" ht="12.75" customHeight="1">
      <c r="A69" s="46" t="s">
        <v>210</v>
      </c>
      <c r="B69" s="47" t="s">
        <v>130</v>
      </c>
      <c r="C69" s="48" t="s">
        <v>211</v>
      </c>
      <c r="D69" s="49">
        <v>240200</v>
      </c>
      <c r="E69" s="50">
        <f t="shared" ref="E69:E74" si="2">E61</f>
        <v>240200</v>
      </c>
      <c r="F69" s="51" t="str">
        <f t="shared" si="1"/>
        <v>-</v>
      </c>
    </row>
    <row r="70" spans="1:6" ht="43.5" customHeight="1">
      <c r="A70" s="24" t="s">
        <v>134</v>
      </c>
      <c r="B70" s="58" t="s">
        <v>130</v>
      </c>
      <c r="C70" s="25" t="s">
        <v>212</v>
      </c>
      <c r="D70" s="26">
        <f>D62</f>
        <v>224198.44</v>
      </c>
      <c r="E70" s="59">
        <f t="shared" si="2"/>
        <v>224198.44</v>
      </c>
      <c r="F70" s="60" t="str">
        <f t="shared" si="1"/>
        <v>-</v>
      </c>
    </row>
    <row r="71" spans="1:6" ht="24.6" customHeight="1">
      <c r="A71" s="24" t="s">
        <v>136</v>
      </c>
      <c r="B71" s="58" t="s">
        <v>130</v>
      </c>
      <c r="C71" s="25" t="s">
        <v>213</v>
      </c>
      <c r="D71" s="26">
        <f>D70</f>
        <v>224198.44</v>
      </c>
      <c r="E71" s="59">
        <f t="shared" si="2"/>
        <v>224198.44</v>
      </c>
      <c r="F71" s="60" t="str">
        <f t="shared" si="1"/>
        <v>-</v>
      </c>
    </row>
    <row r="72" spans="1:6" ht="24.6" customHeight="1">
      <c r="A72" s="24" t="s">
        <v>138</v>
      </c>
      <c r="B72" s="58" t="s">
        <v>130</v>
      </c>
      <c r="C72" s="25" t="s">
        <v>214</v>
      </c>
      <c r="D72" s="26">
        <f>D64</f>
        <v>171931.67</v>
      </c>
      <c r="E72" s="59">
        <f t="shared" si="2"/>
        <v>171931.67</v>
      </c>
      <c r="F72" s="60" t="str">
        <f t="shared" si="1"/>
        <v>-</v>
      </c>
    </row>
    <row r="73" spans="1:6" ht="32.25" customHeight="1">
      <c r="A73" s="24" t="s">
        <v>142</v>
      </c>
      <c r="B73" s="58" t="s">
        <v>130</v>
      </c>
      <c r="C73" s="25" t="s">
        <v>215</v>
      </c>
      <c r="D73" s="26">
        <f>D65</f>
        <v>52266.77</v>
      </c>
      <c r="E73" s="59">
        <f t="shared" si="2"/>
        <v>52266.77</v>
      </c>
      <c r="F73" s="60" t="str">
        <f t="shared" si="1"/>
        <v>-</v>
      </c>
    </row>
    <row r="74" spans="1:6" ht="23.25" customHeight="1">
      <c r="A74" s="24" t="s">
        <v>144</v>
      </c>
      <c r="B74" s="58" t="s">
        <v>130</v>
      </c>
      <c r="C74" s="25" t="s">
        <v>216</v>
      </c>
      <c r="D74" s="26">
        <f>D67</f>
        <v>16001.56</v>
      </c>
      <c r="E74" s="59">
        <f t="shared" si="2"/>
        <v>16001.56</v>
      </c>
      <c r="F74" s="60" t="str">
        <f t="shared" si="1"/>
        <v>-</v>
      </c>
    </row>
    <row r="75" spans="1:6" ht="25.5" customHeight="1">
      <c r="A75" s="24" t="s">
        <v>146</v>
      </c>
      <c r="B75" s="58" t="s">
        <v>130</v>
      </c>
      <c r="C75" s="25" t="s">
        <v>217</v>
      </c>
      <c r="D75" s="26">
        <f>D74</f>
        <v>16001.56</v>
      </c>
      <c r="E75" s="59">
        <f>E74</f>
        <v>16001.56</v>
      </c>
      <c r="F75" s="60" t="str">
        <f t="shared" si="1"/>
        <v>-</v>
      </c>
    </row>
    <row r="76" spans="1:6" ht="23.25" customHeight="1">
      <c r="A76" s="24" t="s">
        <v>148</v>
      </c>
      <c r="B76" s="58" t="s">
        <v>130</v>
      </c>
      <c r="C76" s="25" t="s">
        <v>218</v>
      </c>
      <c r="D76" s="26">
        <f>D75</f>
        <v>16001.56</v>
      </c>
      <c r="E76" s="59">
        <f>E74</f>
        <v>16001.56</v>
      </c>
      <c r="F76" s="60" t="str">
        <f t="shared" si="1"/>
        <v>-</v>
      </c>
    </row>
    <row r="77" spans="1:6" ht="24.6" customHeight="1">
      <c r="A77" s="46" t="s">
        <v>219</v>
      </c>
      <c r="B77" s="47" t="s">
        <v>130</v>
      </c>
      <c r="C77" s="48" t="s">
        <v>220</v>
      </c>
      <c r="D77" s="49">
        <v>16600</v>
      </c>
      <c r="E77" s="50">
        <v>7200</v>
      </c>
      <c r="F77" s="51">
        <f t="shared" si="1"/>
        <v>9400</v>
      </c>
    </row>
    <row r="78" spans="1:6" ht="22.5" customHeight="1">
      <c r="A78" s="24" t="s">
        <v>144</v>
      </c>
      <c r="B78" s="58" t="s">
        <v>130</v>
      </c>
      <c r="C78" s="25" t="s">
        <v>221</v>
      </c>
      <c r="D78" s="26">
        <v>16600</v>
      </c>
      <c r="E78" s="59">
        <v>7200</v>
      </c>
      <c r="F78" s="60">
        <f t="shared" si="1"/>
        <v>9400</v>
      </c>
    </row>
    <row r="79" spans="1:6" ht="24.75" customHeight="1">
      <c r="A79" s="24" t="s">
        <v>146</v>
      </c>
      <c r="B79" s="58" t="s">
        <v>130</v>
      </c>
      <c r="C79" s="25" t="s">
        <v>222</v>
      </c>
      <c r="D79" s="26">
        <v>16600</v>
      </c>
      <c r="E79" s="59">
        <v>7200</v>
      </c>
      <c r="F79" s="60">
        <f t="shared" ref="F79:F118" si="3">IF(OR(D79="-",IF(E79="-",0,E79)&gt;=IF(D79="-",0,D79)),"-",IF(D79="-",0,D79)-IF(E79="-",0,E79))</f>
        <v>9400</v>
      </c>
    </row>
    <row r="80" spans="1:6" ht="21" customHeight="1">
      <c r="A80" s="24" t="s">
        <v>148</v>
      </c>
      <c r="B80" s="58" t="s">
        <v>130</v>
      </c>
      <c r="C80" s="25" t="s">
        <v>223</v>
      </c>
      <c r="D80" s="26">
        <v>16600</v>
      </c>
      <c r="E80" s="59">
        <v>7200</v>
      </c>
      <c r="F80" s="60">
        <f t="shared" si="3"/>
        <v>9400</v>
      </c>
    </row>
    <row r="81" spans="1:6" ht="14.25" customHeight="1">
      <c r="A81" s="46" t="s">
        <v>224</v>
      </c>
      <c r="B81" s="47" t="s">
        <v>130</v>
      </c>
      <c r="C81" s="48" t="s">
        <v>225</v>
      </c>
      <c r="D81" s="49">
        <v>16600</v>
      </c>
      <c r="E81" s="50">
        <v>7200</v>
      </c>
      <c r="F81" s="51">
        <f t="shared" si="3"/>
        <v>9400</v>
      </c>
    </row>
    <row r="82" spans="1:6" ht="22.5" customHeight="1">
      <c r="A82" s="24" t="s">
        <v>144</v>
      </c>
      <c r="B82" s="58" t="s">
        <v>130</v>
      </c>
      <c r="C82" s="25" t="s">
        <v>226</v>
      </c>
      <c r="D82" s="26">
        <v>16600</v>
      </c>
      <c r="E82" s="59">
        <v>7200</v>
      </c>
      <c r="F82" s="60">
        <f t="shared" si="3"/>
        <v>9400</v>
      </c>
    </row>
    <row r="83" spans="1:6" ht="24.75" customHeight="1">
      <c r="A83" s="24" t="s">
        <v>146</v>
      </c>
      <c r="B83" s="58" t="s">
        <v>130</v>
      </c>
      <c r="C83" s="25" t="s">
        <v>227</v>
      </c>
      <c r="D83" s="26">
        <v>16600</v>
      </c>
      <c r="E83" s="59">
        <v>7200</v>
      </c>
      <c r="F83" s="60">
        <f t="shared" si="3"/>
        <v>9400</v>
      </c>
    </row>
    <row r="84" spans="1:6" ht="24" customHeight="1">
      <c r="A84" s="24" t="s">
        <v>148</v>
      </c>
      <c r="B84" s="58" t="s">
        <v>130</v>
      </c>
      <c r="C84" s="25" t="s">
        <v>228</v>
      </c>
      <c r="D84" s="26">
        <v>16600</v>
      </c>
      <c r="E84" s="59">
        <v>7200</v>
      </c>
      <c r="F84" s="60">
        <f t="shared" si="3"/>
        <v>9400</v>
      </c>
    </row>
    <row r="85" spans="1:6" ht="11.25" customHeight="1">
      <c r="A85" s="46" t="s">
        <v>229</v>
      </c>
      <c r="B85" s="47" t="s">
        <v>130</v>
      </c>
      <c r="C85" s="48" t="s">
        <v>230</v>
      </c>
      <c r="D85" s="49">
        <v>1028500</v>
      </c>
      <c r="E85" s="50">
        <v>1028149.41</v>
      </c>
      <c r="F85" s="51">
        <f t="shared" si="3"/>
        <v>350.5899999999674</v>
      </c>
    </row>
    <row r="86" spans="1:6" ht="23.25" customHeight="1">
      <c r="A86" s="24" t="s">
        <v>144</v>
      </c>
      <c r="B86" s="58" t="s">
        <v>130</v>
      </c>
      <c r="C86" s="25" t="s">
        <v>231</v>
      </c>
      <c r="D86" s="26">
        <f>D85</f>
        <v>1028500</v>
      </c>
      <c r="E86" s="59">
        <f t="shared" ref="E86:E92" si="4">E85</f>
        <v>1028149.41</v>
      </c>
      <c r="F86" s="60">
        <f t="shared" si="3"/>
        <v>350.5899999999674</v>
      </c>
    </row>
    <row r="87" spans="1:6" ht="22.5" customHeight="1">
      <c r="A87" s="24" t="s">
        <v>146</v>
      </c>
      <c r="B87" s="58" t="s">
        <v>130</v>
      </c>
      <c r="C87" s="25" t="s">
        <v>232</v>
      </c>
      <c r="D87" s="26">
        <f>D86</f>
        <v>1028500</v>
      </c>
      <c r="E87" s="59">
        <f t="shared" si="4"/>
        <v>1028149.41</v>
      </c>
      <c r="F87" s="60">
        <f t="shared" si="3"/>
        <v>350.5899999999674</v>
      </c>
    </row>
    <row r="88" spans="1:6" ht="22.5" customHeight="1">
      <c r="A88" s="24" t="s">
        <v>148</v>
      </c>
      <c r="B88" s="58" t="s">
        <v>130</v>
      </c>
      <c r="C88" s="25" t="s">
        <v>233</v>
      </c>
      <c r="D88" s="26">
        <f>D87</f>
        <v>1028500</v>
      </c>
      <c r="E88" s="59">
        <f t="shared" si="4"/>
        <v>1028149.41</v>
      </c>
      <c r="F88" s="60">
        <f t="shared" si="3"/>
        <v>350.5899999999674</v>
      </c>
    </row>
    <row r="89" spans="1:6" ht="14.25" customHeight="1">
      <c r="A89" s="46" t="s">
        <v>234</v>
      </c>
      <c r="B89" s="47" t="s">
        <v>130</v>
      </c>
      <c r="C89" s="48" t="s">
        <v>235</v>
      </c>
      <c r="D89" s="49">
        <v>979500</v>
      </c>
      <c r="E89" s="50">
        <v>979149.41</v>
      </c>
      <c r="F89" s="51">
        <f t="shared" si="3"/>
        <v>350.5899999999674</v>
      </c>
    </row>
    <row r="90" spans="1:6" ht="24.75" customHeight="1">
      <c r="A90" s="24" t="s">
        <v>144</v>
      </c>
      <c r="B90" s="58" t="s">
        <v>130</v>
      </c>
      <c r="C90" s="25" t="s">
        <v>236</v>
      </c>
      <c r="D90" s="26">
        <v>979500</v>
      </c>
      <c r="E90" s="59">
        <f t="shared" si="4"/>
        <v>979149.41</v>
      </c>
      <c r="F90" s="60">
        <f t="shared" si="3"/>
        <v>350.5899999999674</v>
      </c>
    </row>
    <row r="91" spans="1:6" ht="22.5" customHeight="1">
      <c r="A91" s="24" t="s">
        <v>146</v>
      </c>
      <c r="B91" s="58" t="s">
        <v>130</v>
      </c>
      <c r="C91" s="25" t="s">
        <v>237</v>
      </c>
      <c r="D91" s="26">
        <f>D90</f>
        <v>979500</v>
      </c>
      <c r="E91" s="59">
        <f t="shared" si="4"/>
        <v>979149.41</v>
      </c>
      <c r="F91" s="60">
        <f t="shared" si="3"/>
        <v>350.5899999999674</v>
      </c>
    </row>
    <row r="92" spans="1:6" ht="23.25" customHeight="1">
      <c r="A92" s="27" t="s">
        <v>148</v>
      </c>
      <c r="B92" s="58" t="s">
        <v>130</v>
      </c>
      <c r="C92" s="25" t="s">
        <v>238</v>
      </c>
      <c r="D92" s="26">
        <f>D91</f>
        <v>979500</v>
      </c>
      <c r="E92" s="59">
        <f t="shared" si="4"/>
        <v>979149.41</v>
      </c>
      <c r="F92" s="60">
        <f t="shared" si="3"/>
        <v>350.5899999999674</v>
      </c>
    </row>
    <row r="93" spans="1:6" ht="71.25" customHeight="1">
      <c r="A93" s="147" t="s">
        <v>337</v>
      </c>
      <c r="B93" s="105" t="s">
        <v>130</v>
      </c>
      <c r="C93" s="48" t="s">
        <v>326</v>
      </c>
      <c r="D93" s="120">
        <v>49000</v>
      </c>
      <c r="E93" s="146">
        <v>49000</v>
      </c>
      <c r="F93" s="121" t="s">
        <v>43</v>
      </c>
    </row>
    <row r="94" spans="1:6" ht="24.75" customHeight="1">
      <c r="A94" s="32" t="s">
        <v>144</v>
      </c>
      <c r="B94" s="105" t="s">
        <v>130</v>
      </c>
      <c r="C94" s="119" t="s">
        <v>326</v>
      </c>
      <c r="D94" s="35">
        <f t="shared" ref="D94:E96" si="5">D93</f>
        <v>49000</v>
      </c>
      <c r="E94" s="118">
        <f t="shared" si="5"/>
        <v>49000</v>
      </c>
      <c r="F94" s="35" t="s">
        <v>43</v>
      </c>
    </row>
    <row r="95" spans="1:6" ht="21.75" customHeight="1">
      <c r="A95" s="24" t="s">
        <v>146</v>
      </c>
      <c r="B95" s="105" t="s">
        <v>130</v>
      </c>
      <c r="C95" s="119" t="s">
        <v>326</v>
      </c>
      <c r="D95" s="35">
        <f t="shared" si="5"/>
        <v>49000</v>
      </c>
      <c r="E95" s="118">
        <f t="shared" si="5"/>
        <v>49000</v>
      </c>
      <c r="F95" s="35" t="s">
        <v>43</v>
      </c>
    </row>
    <row r="96" spans="1:6" ht="21.75" customHeight="1">
      <c r="A96" s="24" t="s">
        <v>148</v>
      </c>
      <c r="B96" s="105" t="s">
        <v>130</v>
      </c>
      <c r="C96" s="119" t="s">
        <v>326</v>
      </c>
      <c r="D96" s="35">
        <f t="shared" si="5"/>
        <v>49000</v>
      </c>
      <c r="E96" s="118">
        <f t="shared" si="5"/>
        <v>49000</v>
      </c>
      <c r="F96" s="35" t="s">
        <v>43</v>
      </c>
    </row>
    <row r="97" spans="1:6" ht="15" customHeight="1">
      <c r="A97" s="46" t="s">
        <v>239</v>
      </c>
      <c r="B97" s="47" t="s">
        <v>130</v>
      </c>
      <c r="C97" s="48" t="s">
        <v>240</v>
      </c>
      <c r="D97" s="49">
        <v>13777780</v>
      </c>
      <c r="E97" s="50">
        <v>5145960.6500000004</v>
      </c>
      <c r="F97" s="51">
        <f t="shared" si="3"/>
        <v>8631819.3499999996</v>
      </c>
    </row>
    <row r="98" spans="1:6" ht="22.5" customHeight="1">
      <c r="A98" s="24" t="s">
        <v>144</v>
      </c>
      <c r="B98" s="58" t="s">
        <v>130</v>
      </c>
      <c r="C98" s="25" t="s">
        <v>241</v>
      </c>
      <c r="D98" s="26">
        <v>13759100</v>
      </c>
      <c r="E98" s="59">
        <v>5128661.3099999996</v>
      </c>
      <c r="F98" s="60">
        <f t="shared" si="3"/>
        <v>8630438.6900000013</v>
      </c>
    </row>
    <row r="99" spans="1:6" ht="25.5" customHeight="1">
      <c r="A99" s="24" t="s">
        <v>146</v>
      </c>
      <c r="B99" s="58" t="s">
        <v>130</v>
      </c>
      <c r="C99" s="25" t="s">
        <v>242</v>
      </c>
      <c r="D99" s="26">
        <f>D98</f>
        <v>13759100</v>
      </c>
      <c r="E99" s="59">
        <f>E98</f>
        <v>5128661.3099999996</v>
      </c>
      <c r="F99" s="60">
        <f t="shared" si="3"/>
        <v>8630438.6900000013</v>
      </c>
    </row>
    <row r="100" spans="1:6" ht="27" customHeight="1">
      <c r="A100" s="24" t="s">
        <v>148</v>
      </c>
      <c r="B100" s="58" t="s">
        <v>130</v>
      </c>
      <c r="C100" s="25" t="s">
        <v>243</v>
      </c>
      <c r="D100" s="26">
        <v>13235100</v>
      </c>
      <c r="E100" s="59">
        <v>4607246.0999999996</v>
      </c>
      <c r="F100" s="60">
        <f t="shared" si="3"/>
        <v>8627853.9000000004</v>
      </c>
    </row>
    <row r="101" spans="1:6">
      <c r="A101" s="24" t="s">
        <v>150</v>
      </c>
      <c r="B101" s="58" t="s">
        <v>130</v>
      </c>
      <c r="C101" s="25" t="s">
        <v>244</v>
      </c>
      <c r="D101" s="26">
        <v>524000</v>
      </c>
      <c r="E101" s="59">
        <v>521415.21</v>
      </c>
      <c r="F101" s="60">
        <f t="shared" si="3"/>
        <v>2584.789999999979</v>
      </c>
    </row>
    <row r="102" spans="1:6" ht="45">
      <c r="A102" s="24" t="s">
        <v>327</v>
      </c>
      <c r="B102" s="105" t="s">
        <v>130</v>
      </c>
      <c r="C102" s="25" t="s">
        <v>329</v>
      </c>
      <c r="D102" s="26">
        <v>18680</v>
      </c>
      <c r="E102" s="118">
        <v>17299.34</v>
      </c>
      <c r="F102" s="36">
        <f t="shared" si="3"/>
        <v>1380.6599999999999</v>
      </c>
    </row>
    <row r="103" spans="1:6" ht="15.75" customHeight="1">
      <c r="A103" s="46" t="s">
        <v>245</v>
      </c>
      <c r="B103" s="47" t="s">
        <v>130</v>
      </c>
      <c r="C103" s="48" t="s">
        <v>246</v>
      </c>
      <c r="D103" s="49">
        <v>12830700</v>
      </c>
      <c r="E103" s="50">
        <v>4217526.8499999996</v>
      </c>
      <c r="F103" s="51">
        <f t="shared" si="3"/>
        <v>8613173.1500000004</v>
      </c>
    </row>
    <row r="104" spans="1:6" ht="24.75" customHeight="1">
      <c r="A104" s="24" t="s">
        <v>144</v>
      </c>
      <c r="B104" s="58" t="s">
        <v>130</v>
      </c>
      <c r="C104" s="25" t="s">
        <v>247</v>
      </c>
      <c r="D104" s="26">
        <f t="shared" ref="D104:E106" si="6">D103</f>
        <v>12830700</v>
      </c>
      <c r="E104" s="59">
        <f t="shared" si="6"/>
        <v>4217526.8499999996</v>
      </c>
      <c r="F104" s="60">
        <f t="shared" si="3"/>
        <v>8613173.1500000004</v>
      </c>
    </row>
    <row r="105" spans="1:6" ht="24" customHeight="1">
      <c r="A105" s="24" t="s">
        <v>146</v>
      </c>
      <c r="B105" s="58" t="s">
        <v>130</v>
      </c>
      <c r="C105" s="25" t="s">
        <v>248</v>
      </c>
      <c r="D105" s="26">
        <f t="shared" si="6"/>
        <v>12830700</v>
      </c>
      <c r="E105" s="59">
        <f t="shared" si="6"/>
        <v>4217526.8499999996</v>
      </c>
      <c r="F105" s="60">
        <f t="shared" si="3"/>
        <v>8613173.1500000004</v>
      </c>
    </row>
    <row r="106" spans="1:6" ht="23.25" customHeight="1">
      <c r="A106" s="24" t="s">
        <v>148</v>
      </c>
      <c r="B106" s="58" t="s">
        <v>130</v>
      </c>
      <c r="C106" s="25" t="s">
        <v>249</v>
      </c>
      <c r="D106" s="26">
        <f t="shared" si="6"/>
        <v>12830700</v>
      </c>
      <c r="E106" s="59">
        <f t="shared" si="6"/>
        <v>4217526.8499999996</v>
      </c>
      <c r="F106" s="60">
        <f t="shared" si="3"/>
        <v>8613173.1500000004</v>
      </c>
    </row>
    <row r="107" spans="1:6" ht="12" customHeight="1">
      <c r="A107" s="46" t="s">
        <v>250</v>
      </c>
      <c r="B107" s="47" t="s">
        <v>130</v>
      </c>
      <c r="C107" s="48" t="s">
        <v>251</v>
      </c>
      <c r="D107" s="49">
        <v>234980</v>
      </c>
      <c r="E107" s="50">
        <v>231888.14</v>
      </c>
      <c r="F107" s="51">
        <f t="shared" si="3"/>
        <v>3091.859999999986</v>
      </c>
    </row>
    <row r="108" spans="1:6" ht="21.75" customHeight="1">
      <c r="A108" s="24" t="s">
        <v>144</v>
      </c>
      <c r="B108" s="58" t="s">
        <v>130</v>
      </c>
      <c r="C108" s="25" t="s">
        <v>252</v>
      </c>
      <c r="D108" s="26">
        <v>216300</v>
      </c>
      <c r="E108" s="59">
        <v>214588.79999999999</v>
      </c>
      <c r="F108" s="60">
        <f t="shared" si="3"/>
        <v>1711.2000000000116</v>
      </c>
    </row>
    <row r="109" spans="1:6" ht="24" customHeight="1">
      <c r="A109" s="24" t="s">
        <v>146</v>
      </c>
      <c r="B109" s="58" t="s">
        <v>130</v>
      </c>
      <c r="C109" s="25" t="s">
        <v>253</v>
      </c>
      <c r="D109" s="26">
        <v>216300</v>
      </c>
      <c r="E109" s="59">
        <f>E108</f>
        <v>214588.79999999999</v>
      </c>
      <c r="F109" s="60">
        <f t="shared" si="3"/>
        <v>1711.2000000000116</v>
      </c>
    </row>
    <row r="110" spans="1:6" ht="25.5" customHeight="1">
      <c r="A110" s="24" t="s">
        <v>148</v>
      </c>
      <c r="B110" s="58" t="s">
        <v>130</v>
      </c>
      <c r="C110" s="25" t="s">
        <v>254</v>
      </c>
      <c r="D110" s="26">
        <v>216300</v>
      </c>
      <c r="E110" s="59">
        <f>E109</f>
        <v>214588.79999999999</v>
      </c>
      <c r="F110" s="60">
        <f t="shared" si="3"/>
        <v>1711.2000000000116</v>
      </c>
    </row>
    <row r="111" spans="1:6" ht="78.75" customHeight="1">
      <c r="A111" s="123" t="s">
        <v>331</v>
      </c>
      <c r="B111" s="105" t="s">
        <v>130</v>
      </c>
      <c r="C111" s="124" t="s">
        <v>333</v>
      </c>
      <c r="D111" s="35">
        <v>18680</v>
      </c>
      <c r="E111" s="118">
        <v>17299.34</v>
      </c>
      <c r="F111" s="36">
        <f>D111-E111</f>
        <v>1380.6599999999999</v>
      </c>
    </row>
    <row r="112" spans="1:6" ht="46.5" customHeight="1">
      <c r="A112" s="24" t="s">
        <v>332</v>
      </c>
      <c r="B112" s="105" t="s">
        <v>130</v>
      </c>
      <c r="C112" s="124" t="s">
        <v>334</v>
      </c>
      <c r="D112" s="35">
        <v>18680</v>
      </c>
      <c r="E112" s="118">
        <f>E111</f>
        <v>17299.34</v>
      </c>
      <c r="F112" s="36">
        <f>D112-E112</f>
        <v>1380.6599999999999</v>
      </c>
    </row>
    <row r="113" spans="1:6" ht="43.5" customHeight="1">
      <c r="A113" s="24" t="s">
        <v>327</v>
      </c>
      <c r="B113" s="105" t="s">
        <v>130</v>
      </c>
      <c r="C113" s="124" t="s">
        <v>330</v>
      </c>
      <c r="D113" s="35">
        <v>18680</v>
      </c>
      <c r="E113" s="118">
        <f>E112</f>
        <v>17299.34</v>
      </c>
      <c r="F113" s="36">
        <f>F112</f>
        <v>1380.6599999999999</v>
      </c>
    </row>
    <row r="114" spans="1:6" ht="15.75" customHeight="1">
      <c r="A114" s="46" t="s">
        <v>255</v>
      </c>
      <c r="B114" s="47" t="s">
        <v>130</v>
      </c>
      <c r="C114" s="48" t="s">
        <v>256</v>
      </c>
      <c r="D114" s="49">
        <v>712100</v>
      </c>
      <c r="E114" s="50">
        <v>696545.66</v>
      </c>
      <c r="F114" s="51">
        <f t="shared" si="3"/>
        <v>15554.339999999967</v>
      </c>
    </row>
    <row r="115" spans="1:6" ht="24.75" customHeight="1">
      <c r="A115" s="24" t="s">
        <v>144</v>
      </c>
      <c r="B115" s="58" t="s">
        <v>130</v>
      </c>
      <c r="C115" s="25" t="s">
        <v>257</v>
      </c>
      <c r="D115" s="26">
        <f>D114</f>
        <v>712100</v>
      </c>
      <c r="E115" s="59">
        <f>E114</f>
        <v>696545.66</v>
      </c>
      <c r="F115" s="60">
        <f t="shared" si="3"/>
        <v>15554.339999999967</v>
      </c>
    </row>
    <row r="116" spans="1:6" ht="23.25" customHeight="1">
      <c r="A116" s="24" t="s">
        <v>146</v>
      </c>
      <c r="B116" s="58" t="s">
        <v>130</v>
      </c>
      <c r="C116" s="25" t="s">
        <v>258</v>
      </c>
      <c r="D116" s="26">
        <f>D115</f>
        <v>712100</v>
      </c>
      <c r="E116" s="59">
        <f>E115</f>
        <v>696545.66</v>
      </c>
      <c r="F116" s="60">
        <f t="shared" si="3"/>
        <v>15554.339999999967</v>
      </c>
    </row>
    <row r="117" spans="1:6" ht="36.950000000000003" customHeight="1">
      <c r="A117" s="24" t="s">
        <v>148</v>
      </c>
      <c r="B117" s="58" t="s">
        <v>130</v>
      </c>
      <c r="C117" s="25" t="s">
        <v>259</v>
      </c>
      <c r="D117" s="26">
        <v>188100</v>
      </c>
      <c r="E117" s="59">
        <v>175130.45</v>
      </c>
      <c r="F117" s="60">
        <f t="shared" si="3"/>
        <v>12969.549999999988</v>
      </c>
    </row>
    <row r="118" spans="1:6">
      <c r="A118" s="24" t="s">
        <v>150</v>
      </c>
      <c r="B118" s="58" t="s">
        <v>130</v>
      </c>
      <c r="C118" s="25" t="s">
        <v>260</v>
      </c>
      <c r="D118" s="26">
        <v>524000</v>
      </c>
      <c r="E118" s="59">
        <v>521415.21</v>
      </c>
      <c r="F118" s="60">
        <f t="shared" si="3"/>
        <v>2584.789999999979</v>
      </c>
    </row>
    <row r="119" spans="1:6" ht="10.5" customHeight="1">
      <c r="A119" s="46" t="s">
        <v>261</v>
      </c>
      <c r="B119" s="47" t="s">
        <v>130</v>
      </c>
      <c r="C119" s="48" t="s">
        <v>262</v>
      </c>
      <c r="D119" s="49">
        <v>25000</v>
      </c>
      <c r="E119" s="50">
        <v>25000</v>
      </c>
      <c r="F119" s="51" t="str">
        <f t="shared" ref="F119:F134" si="7">IF(OR(D119="-",IF(E119="-",0,E119)&gt;=IF(D119="-",0,D119)),"-",IF(D119="-",0,D119)-IF(E119="-",0,E119))</f>
        <v>-</v>
      </c>
    </row>
    <row r="120" spans="1:6" ht="23.25" customHeight="1">
      <c r="A120" s="24" t="s">
        <v>144</v>
      </c>
      <c r="B120" s="58" t="s">
        <v>130</v>
      </c>
      <c r="C120" s="25" t="s">
        <v>263</v>
      </c>
      <c r="D120" s="26">
        <f t="shared" ref="D120:E122" si="8">D119</f>
        <v>25000</v>
      </c>
      <c r="E120" s="59">
        <f t="shared" si="8"/>
        <v>25000</v>
      </c>
      <c r="F120" s="60" t="str">
        <f t="shared" si="7"/>
        <v>-</v>
      </c>
    </row>
    <row r="121" spans="1:6" ht="24.75" customHeight="1">
      <c r="A121" s="24" t="s">
        <v>146</v>
      </c>
      <c r="B121" s="58" t="s">
        <v>130</v>
      </c>
      <c r="C121" s="25" t="s">
        <v>264</v>
      </c>
      <c r="D121" s="26">
        <f t="shared" si="8"/>
        <v>25000</v>
      </c>
      <c r="E121" s="59">
        <f t="shared" si="8"/>
        <v>25000</v>
      </c>
      <c r="F121" s="60" t="str">
        <f t="shared" si="7"/>
        <v>-</v>
      </c>
    </row>
    <row r="122" spans="1:6" ht="24" customHeight="1">
      <c r="A122" s="24" t="s">
        <v>148</v>
      </c>
      <c r="B122" s="58" t="s">
        <v>130</v>
      </c>
      <c r="C122" s="25" t="s">
        <v>265</v>
      </c>
      <c r="D122" s="26">
        <f t="shared" si="8"/>
        <v>25000</v>
      </c>
      <c r="E122" s="59">
        <f t="shared" si="8"/>
        <v>25000</v>
      </c>
      <c r="F122" s="60" t="str">
        <f t="shared" si="7"/>
        <v>-</v>
      </c>
    </row>
    <row r="123" spans="1:6" ht="24" customHeight="1">
      <c r="A123" s="46" t="s">
        <v>266</v>
      </c>
      <c r="B123" s="47" t="s">
        <v>130</v>
      </c>
      <c r="C123" s="48" t="s">
        <v>267</v>
      </c>
      <c r="D123" s="49">
        <f>D119</f>
        <v>25000</v>
      </c>
      <c r="E123" s="50">
        <f>E122</f>
        <v>25000</v>
      </c>
      <c r="F123" s="51" t="str">
        <f t="shared" si="7"/>
        <v>-</v>
      </c>
    </row>
    <row r="124" spans="1:6" ht="22.5" customHeight="1">
      <c r="A124" s="24" t="s">
        <v>144</v>
      </c>
      <c r="B124" s="58" t="s">
        <v>130</v>
      </c>
      <c r="C124" s="25" t="s">
        <v>268</v>
      </c>
      <c r="D124" s="26">
        <f>D123</f>
        <v>25000</v>
      </c>
      <c r="E124" s="59">
        <f>E123</f>
        <v>25000</v>
      </c>
      <c r="F124" s="60" t="str">
        <f t="shared" si="7"/>
        <v>-</v>
      </c>
    </row>
    <row r="125" spans="1:6" ht="26.25" customHeight="1">
      <c r="A125" s="24" t="s">
        <v>146</v>
      </c>
      <c r="B125" s="58" t="s">
        <v>130</v>
      </c>
      <c r="C125" s="25" t="s">
        <v>269</v>
      </c>
      <c r="D125" s="26">
        <f>D124</f>
        <v>25000</v>
      </c>
      <c r="E125" s="59">
        <f>E124</f>
        <v>25000</v>
      </c>
      <c r="F125" s="60" t="str">
        <f t="shared" si="7"/>
        <v>-</v>
      </c>
    </row>
    <row r="126" spans="1:6" ht="27.75" customHeight="1">
      <c r="A126" s="24" t="s">
        <v>148</v>
      </c>
      <c r="B126" s="58" t="s">
        <v>130</v>
      </c>
      <c r="C126" s="25" t="s">
        <v>270</v>
      </c>
      <c r="D126" s="26">
        <f>D125</f>
        <v>25000</v>
      </c>
      <c r="E126" s="59">
        <f>E125</f>
        <v>25000</v>
      </c>
      <c r="F126" s="60" t="str">
        <f t="shared" si="7"/>
        <v>-</v>
      </c>
    </row>
    <row r="127" spans="1:6" ht="12.75" customHeight="1">
      <c r="A127" s="46" t="s">
        <v>271</v>
      </c>
      <c r="B127" s="47" t="s">
        <v>130</v>
      </c>
      <c r="C127" s="48" t="s">
        <v>272</v>
      </c>
      <c r="D127" s="49">
        <v>1784200</v>
      </c>
      <c r="E127" s="50">
        <v>1784200</v>
      </c>
      <c r="F127" s="51" t="str">
        <f t="shared" si="7"/>
        <v>-</v>
      </c>
    </row>
    <row r="128" spans="1:6" ht="26.25" customHeight="1">
      <c r="A128" s="24" t="s">
        <v>273</v>
      </c>
      <c r="B128" s="58" t="s">
        <v>130</v>
      </c>
      <c r="C128" s="25" t="s">
        <v>274</v>
      </c>
      <c r="D128" s="26">
        <f t="shared" ref="D128:E134" si="9">D127</f>
        <v>1784200</v>
      </c>
      <c r="E128" s="59">
        <f t="shared" si="9"/>
        <v>1784200</v>
      </c>
      <c r="F128" s="60" t="str">
        <f t="shared" si="7"/>
        <v>-</v>
      </c>
    </row>
    <row r="129" spans="1:6">
      <c r="A129" s="24" t="s">
        <v>275</v>
      </c>
      <c r="B129" s="58" t="s">
        <v>130</v>
      </c>
      <c r="C129" s="25" t="s">
        <v>276</v>
      </c>
      <c r="D129" s="26">
        <f t="shared" si="9"/>
        <v>1784200</v>
      </c>
      <c r="E129" s="59">
        <f t="shared" si="9"/>
        <v>1784200</v>
      </c>
      <c r="F129" s="60" t="str">
        <f t="shared" si="7"/>
        <v>-</v>
      </c>
    </row>
    <row r="130" spans="1:6" ht="49.5" customHeight="1">
      <c r="A130" s="24" t="s">
        <v>277</v>
      </c>
      <c r="B130" s="58" t="s">
        <v>130</v>
      </c>
      <c r="C130" s="25" t="s">
        <v>278</v>
      </c>
      <c r="D130" s="26">
        <f t="shared" si="9"/>
        <v>1784200</v>
      </c>
      <c r="E130" s="59">
        <f t="shared" si="9"/>
        <v>1784200</v>
      </c>
      <c r="F130" s="60" t="str">
        <f t="shared" si="7"/>
        <v>-</v>
      </c>
    </row>
    <row r="131" spans="1:6" ht="15.75" customHeight="1">
      <c r="A131" s="46" t="s">
        <v>279</v>
      </c>
      <c r="B131" s="47" t="s">
        <v>130</v>
      </c>
      <c r="C131" s="48" t="s">
        <v>280</v>
      </c>
      <c r="D131" s="49">
        <f t="shared" si="9"/>
        <v>1784200</v>
      </c>
      <c r="E131" s="50">
        <f t="shared" si="9"/>
        <v>1784200</v>
      </c>
      <c r="F131" s="51" t="str">
        <f t="shared" si="7"/>
        <v>-</v>
      </c>
    </row>
    <row r="132" spans="1:6" ht="24" customHeight="1">
      <c r="A132" s="24" t="s">
        <v>273</v>
      </c>
      <c r="B132" s="58" t="s">
        <v>130</v>
      </c>
      <c r="C132" s="25" t="s">
        <v>281</v>
      </c>
      <c r="D132" s="26">
        <f t="shared" si="9"/>
        <v>1784200</v>
      </c>
      <c r="E132" s="59">
        <f t="shared" si="9"/>
        <v>1784200</v>
      </c>
      <c r="F132" s="60" t="str">
        <f t="shared" si="7"/>
        <v>-</v>
      </c>
    </row>
    <row r="133" spans="1:6">
      <c r="A133" s="24" t="s">
        <v>275</v>
      </c>
      <c r="B133" s="58" t="s">
        <v>130</v>
      </c>
      <c r="C133" s="25" t="s">
        <v>282</v>
      </c>
      <c r="D133" s="26">
        <f t="shared" si="9"/>
        <v>1784200</v>
      </c>
      <c r="E133" s="59">
        <f t="shared" si="9"/>
        <v>1784200</v>
      </c>
      <c r="F133" s="60" t="str">
        <f t="shared" si="7"/>
        <v>-</v>
      </c>
    </row>
    <row r="134" spans="1:6" ht="45.75" customHeight="1">
      <c r="A134" s="24" t="s">
        <v>277</v>
      </c>
      <c r="B134" s="58" t="s">
        <v>130</v>
      </c>
      <c r="C134" s="25" t="s">
        <v>283</v>
      </c>
      <c r="D134" s="26">
        <f t="shared" si="9"/>
        <v>1784200</v>
      </c>
      <c r="E134" s="59">
        <f t="shared" si="9"/>
        <v>1784200</v>
      </c>
      <c r="F134" s="60" t="str">
        <f t="shared" si="7"/>
        <v>-</v>
      </c>
    </row>
    <row r="135" spans="1:6" ht="9" customHeight="1">
      <c r="A135" s="61"/>
      <c r="B135" s="62"/>
      <c r="C135" s="63"/>
      <c r="D135" s="64"/>
      <c r="E135" s="62"/>
      <c r="F135" s="62"/>
    </row>
    <row r="136" spans="1:6" ht="13.5" customHeight="1">
      <c r="A136" s="65" t="s">
        <v>284</v>
      </c>
      <c r="B136" s="66" t="s">
        <v>285</v>
      </c>
      <c r="C136" s="67" t="s">
        <v>131</v>
      </c>
      <c r="D136" s="68">
        <v>-1076900</v>
      </c>
      <c r="E136" s="68">
        <f>Доходы!E19-Расходы!E13</f>
        <v>-636030.73000000045</v>
      </c>
      <c r="F136" s="69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2" sqref="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79" t="s">
        <v>287</v>
      </c>
      <c r="B1" s="179"/>
      <c r="C1" s="179"/>
      <c r="D1" s="179"/>
      <c r="E1" s="179"/>
      <c r="F1" s="179"/>
    </row>
    <row r="2" spans="1:6" ht="13.15" customHeight="1">
      <c r="A2" s="152" t="s">
        <v>288</v>
      </c>
      <c r="B2" s="152"/>
      <c r="C2" s="152"/>
      <c r="D2" s="152"/>
      <c r="E2" s="152"/>
      <c r="F2" s="152"/>
    </row>
    <row r="3" spans="1:6" ht="9" customHeight="1" thickBot="1">
      <c r="A3" s="5"/>
      <c r="B3" s="70"/>
      <c r="C3" s="38"/>
      <c r="D3" s="9"/>
      <c r="E3" s="9"/>
      <c r="F3" s="38"/>
    </row>
    <row r="4" spans="1:6" ht="13.9" customHeight="1">
      <c r="A4" s="163" t="s">
        <v>20</v>
      </c>
      <c r="B4" s="157" t="s">
        <v>21</v>
      </c>
      <c r="C4" s="169" t="s">
        <v>289</v>
      </c>
      <c r="D4" s="160" t="s">
        <v>23</v>
      </c>
      <c r="E4" s="160" t="s">
        <v>24</v>
      </c>
      <c r="F4" s="166" t="s">
        <v>25</v>
      </c>
    </row>
    <row r="5" spans="1:6" ht="4.9000000000000004" customHeight="1">
      <c r="A5" s="164"/>
      <c r="B5" s="158"/>
      <c r="C5" s="170"/>
      <c r="D5" s="161"/>
      <c r="E5" s="161"/>
      <c r="F5" s="167"/>
    </row>
    <row r="6" spans="1:6" ht="6" customHeight="1">
      <c r="A6" s="164"/>
      <c r="B6" s="158"/>
      <c r="C6" s="170"/>
      <c r="D6" s="161"/>
      <c r="E6" s="161"/>
      <c r="F6" s="167"/>
    </row>
    <row r="7" spans="1:6" ht="4.9000000000000004" customHeight="1">
      <c r="A7" s="164"/>
      <c r="B7" s="158"/>
      <c r="C7" s="170"/>
      <c r="D7" s="161"/>
      <c r="E7" s="161"/>
      <c r="F7" s="167"/>
    </row>
    <row r="8" spans="1:6" ht="6" customHeight="1">
      <c r="A8" s="164"/>
      <c r="B8" s="158"/>
      <c r="C8" s="170"/>
      <c r="D8" s="161"/>
      <c r="E8" s="161"/>
      <c r="F8" s="167"/>
    </row>
    <row r="9" spans="1:6" ht="6" customHeight="1">
      <c r="A9" s="164"/>
      <c r="B9" s="158"/>
      <c r="C9" s="170"/>
      <c r="D9" s="161"/>
      <c r="E9" s="161"/>
      <c r="F9" s="167"/>
    </row>
    <row r="10" spans="1:6" ht="18" customHeight="1" thickBot="1">
      <c r="A10" s="164"/>
      <c r="B10" s="159"/>
      <c r="C10" s="180"/>
      <c r="D10" s="162"/>
      <c r="E10" s="162"/>
      <c r="F10" s="168"/>
    </row>
    <row r="11" spans="1:6" ht="13.5" customHeight="1" thickBot="1">
      <c r="A11" s="115">
        <v>1</v>
      </c>
      <c r="B11" s="114">
        <v>2</v>
      </c>
      <c r="C11" s="20">
        <v>3</v>
      </c>
      <c r="D11" s="21" t="s">
        <v>26</v>
      </c>
      <c r="E11" s="45" t="s">
        <v>27</v>
      </c>
      <c r="F11" s="23" t="s">
        <v>28</v>
      </c>
    </row>
    <row r="12" spans="1:6" ht="24.6" customHeight="1">
      <c r="A12" s="113" t="s">
        <v>290</v>
      </c>
      <c r="B12" s="112"/>
      <c r="C12" s="131" t="s">
        <v>342</v>
      </c>
      <c r="D12" s="72">
        <v>1076900</v>
      </c>
      <c r="E12" s="72">
        <f>E21+E26</f>
        <v>636030.73000000045</v>
      </c>
      <c r="F12" s="73">
        <f>D12-E12</f>
        <v>440869.26999999955</v>
      </c>
    </row>
    <row r="13" spans="1:6" ht="12.75" customHeight="1">
      <c r="A13" s="94" t="s">
        <v>353</v>
      </c>
      <c r="B13" s="77" t="s">
        <v>291</v>
      </c>
      <c r="C13" s="131" t="s">
        <v>343</v>
      </c>
      <c r="D13" s="49" t="s">
        <v>43</v>
      </c>
      <c r="E13" s="49" t="s">
        <v>43</v>
      </c>
      <c r="F13" s="51" t="s">
        <v>43</v>
      </c>
    </row>
    <row r="14" spans="1:6">
      <c r="A14" s="101" t="s">
        <v>293</v>
      </c>
      <c r="B14" s="74"/>
      <c r="C14" s="75"/>
      <c r="D14" s="111"/>
      <c r="E14" s="76"/>
      <c r="F14" s="145" t="s">
        <v>43</v>
      </c>
    </row>
    <row r="15" spans="1:6" ht="24.6" customHeight="1">
      <c r="A15" s="109" t="s">
        <v>339</v>
      </c>
      <c r="B15" s="77" t="s">
        <v>292</v>
      </c>
      <c r="C15" s="78" t="s">
        <v>344</v>
      </c>
      <c r="D15" s="144" t="s">
        <v>43</v>
      </c>
      <c r="E15" s="110" t="s">
        <v>43</v>
      </c>
      <c r="F15" s="51" t="s">
        <v>43</v>
      </c>
    </row>
    <row r="16" spans="1:6" s="106" customFormat="1" ht="24.6" customHeight="1">
      <c r="A16" s="109" t="s">
        <v>338</v>
      </c>
      <c r="B16" s="105" t="s">
        <v>292</v>
      </c>
      <c r="C16" s="108" t="s">
        <v>345</v>
      </c>
      <c r="D16" s="35" t="s">
        <v>43</v>
      </c>
      <c r="E16" s="107" t="s">
        <v>43</v>
      </c>
      <c r="F16" s="36" t="s">
        <v>43</v>
      </c>
    </row>
    <row r="17" spans="1:6" ht="36.950000000000003" customHeight="1">
      <c r="A17" s="97" t="s">
        <v>325</v>
      </c>
      <c r="B17" s="105" t="s">
        <v>292</v>
      </c>
      <c r="C17" s="78" t="s">
        <v>346</v>
      </c>
      <c r="D17" s="35" t="s">
        <v>43</v>
      </c>
      <c r="E17" s="35" t="s">
        <v>43</v>
      </c>
      <c r="F17" s="36" t="s">
        <v>43</v>
      </c>
    </row>
    <row r="18" spans="1:6" ht="21" customHeight="1">
      <c r="A18" s="94" t="s">
        <v>294</v>
      </c>
      <c r="B18" s="104" t="s">
        <v>295</v>
      </c>
      <c r="C18" s="103" t="s">
        <v>131</v>
      </c>
      <c r="D18" s="102" t="s">
        <v>43</v>
      </c>
      <c r="E18" s="102" t="s">
        <v>43</v>
      </c>
      <c r="F18" s="98" t="s">
        <v>43</v>
      </c>
    </row>
    <row r="19" spans="1:6" ht="12.75" customHeight="1">
      <c r="A19" s="101" t="s">
        <v>293</v>
      </c>
      <c r="B19" s="100"/>
      <c r="C19" s="181" t="s">
        <v>343</v>
      </c>
      <c r="D19" s="176">
        <v>1076900</v>
      </c>
      <c r="E19" s="178">
        <f>E12</f>
        <v>636030.73000000045</v>
      </c>
      <c r="F19" s="99"/>
    </row>
    <row r="20" spans="1:6">
      <c r="A20" s="94" t="s">
        <v>296</v>
      </c>
      <c r="B20" s="47" t="s">
        <v>297</v>
      </c>
      <c r="C20" s="182"/>
      <c r="D20" s="177"/>
      <c r="E20" s="177"/>
      <c r="F20" s="98">
        <f>F12</f>
        <v>440869.26999999955</v>
      </c>
    </row>
    <row r="21" spans="1:6">
      <c r="A21" s="94" t="s">
        <v>354</v>
      </c>
      <c r="B21" s="93" t="s">
        <v>298</v>
      </c>
      <c r="C21" s="71" t="s">
        <v>347</v>
      </c>
      <c r="D21" s="72">
        <v>-20887600</v>
      </c>
      <c r="E21" s="117">
        <v>-13816646.289999999</v>
      </c>
      <c r="F21" s="73">
        <f>F25</f>
        <v>-7070953.7100000009</v>
      </c>
    </row>
    <row r="22" spans="1:6">
      <c r="A22" s="97" t="s">
        <v>355</v>
      </c>
      <c r="B22" s="96" t="s">
        <v>298</v>
      </c>
      <c r="C22" s="79" t="s">
        <v>347</v>
      </c>
      <c r="D22" s="122">
        <f t="shared" ref="D22:E24" si="0">D21</f>
        <v>-20887600</v>
      </c>
      <c r="E22" s="116">
        <f t="shared" si="0"/>
        <v>-13816646.289999999</v>
      </c>
      <c r="F22" s="60">
        <f>D22-E22</f>
        <v>-7070953.7100000009</v>
      </c>
    </row>
    <row r="23" spans="1:6">
      <c r="A23" s="92" t="s">
        <v>324</v>
      </c>
      <c r="B23" s="96" t="s">
        <v>298</v>
      </c>
      <c r="C23" s="79" t="s">
        <v>356</v>
      </c>
      <c r="D23" s="122">
        <f t="shared" si="0"/>
        <v>-20887600</v>
      </c>
      <c r="E23" s="116">
        <f t="shared" si="0"/>
        <v>-13816646.289999999</v>
      </c>
      <c r="F23" s="60">
        <f>D23-E23</f>
        <v>-7070953.7100000009</v>
      </c>
    </row>
    <row r="24" spans="1:6" ht="22.5">
      <c r="A24" s="92" t="s">
        <v>323</v>
      </c>
      <c r="B24" s="96" t="s">
        <v>298</v>
      </c>
      <c r="C24" s="79" t="s">
        <v>348</v>
      </c>
      <c r="D24" s="122">
        <f t="shared" si="0"/>
        <v>-20887600</v>
      </c>
      <c r="E24" s="116">
        <f t="shared" si="0"/>
        <v>-13816646.289999999</v>
      </c>
      <c r="F24" s="60">
        <f>F23</f>
        <v>-7070953.7100000009</v>
      </c>
    </row>
    <row r="25" spans="1:6" ht="24.6" customHeight="1">
      <c r="A25" s="95" t="s">
        <v>299</v>
      </c>
      <c r="B25" s="58" t="s">
        <v>298</v>
      </c>
      <c r="C25" s="79" t="s">
        <v>349</v>
      </c>
      <c r="D25" s="122">
        <f>D24</f>
        <v>-20887600</v>
      </c>
      <c r="E25" s="116">
        <f>E23</f>
        <v>-13816646.289999999</v>
      </c>
      <c r="F25" s="60">
        <f>D25-E25</f>
        <v>-7070953.7100000009</v>
      </c>
    </row>
    <row r="26" spans="1:6">
      <c r="A26" s="132" t="s">
        <v>357</v>
      </c>
      <c r="B26" s="93" t="s">
        <v>300</v>
      </c>
      <c r="C26" s="71" t="s">
        <v>358</v>
      </c>
      <c r="D26" s="148">
        <v>21964500</v>
      </c>
      <c r="E26" s="117">
        <v>14452677.02</v>
      </c>
      <c r="F26" s="73">
        <f>F30</f>
        <v>7511822.9800000004</v>
      </c>
    </row>
    <row r="27" spans="1:6">
      <c r="A27" s="92" t="s">
        <v>359</v>
      </c>
      <c r="B27" s="58" t="s">
        <v>300</v>
      </c>
      <c r="C27" s="79" t="s">
        <v>350</v>
      </c>
      <c r="D27" s="149">
        <f t="shared" ref="D27:E29" si="1">D26</f>
        <v>21964500</v>
      </c>
      <c r="E27" s="116">
        <f t="shared" si="1"/>
        <v>14452677.02</v>
      </c>
      <c r="F27" s="60">
        <f>D27-E27</f>
        <v>7511822.9800000004</v>
      </c>
    </row>
    <row r="28" spans="1:6">
      <c r="A28" s="92" t="s">
        <v>322</v>
      </c>
      <c r="B28" s="58" t="s">
        <v>300</v>
      </c>
      <c r="C28" s="79" t="s">
        <v>360</v>
      </c>
      <c r="D28" s="149">
        <f t="shared" si="1"/>
        <v>21964500</v>
      </c>
      <c r="E28" s="116">
        <f t="shared" si="1"/>
        <v>14452677.02</v>
      </c>
      <c r="F28" s="60">
        <f>D28-E28</f>
        <v>7511822.9800000004</v>
      </c>
    </row>
    <row r="29" spans="1:6" ht="23.25" customHeight="1">
      <c r="A29" s="92" t="s">
        <v>321</v>
      </c>
      <c r="B29" s="133" t="s">
        <v>300</v>
      </c>
      <c r="C29" s="134" t="s">
        <v>351</v>
      </c>
      <c r="D29" s="150">
        <f t="shared" si="1"/>
        <v>21964500</v>
      </c>
      <c r="E29" s="116">
        <f t="shared" si="1"/>
        <v>14452677.02</v>
      </c>
      <c r="F29" s="31">
        <f>F28</f>
        <v>7511822.9800000004</v>
      </c>
    </row>
    <row r="30" spans="1:6" ht="24.6" customHeight="1" thickBot="1">
      <c r="A30" s="91" t="s">
        <v>301</v>
      </c>
      <c r="B30" s="90" t="s">
        <v>300</v>
      </c>
      <c r="C30" s="89" t="s">
        <v>352</v>
      </c>
      <c r="D30" s="151">
        <f>D28</f>
        <v>21964500</v>
      </c>
      <c r="E30" s="116">
        <f>E28</f>
        <v>14452677.02</v>
      </c>
      <c r="F30" s="88">
        <f>D30-E30</f>
        <v>7511822.9800000004</v>
      </c>
    </row>
    <row r="31" spans="1:6" ht="12.75" customHeight="1">
      <c r="A31" s="5"/>
      <c r="B31" s="80"/>
      <c r="C31" s="81"/>
      <c r="D31" s="82"/>
      <c r="E31" s="82"/>
      <c r="F31" s="83"/>
    </row>
    <row r="33" spans="1:6" ht="15" customHeight="1">
      <c r="C33" s="87" t="s">
        <v>328</v>
      </c>
    </row>
    <row r="34" spans="1:6" ht="14.25" customHeight="1"/>
    <row r="37" spans="1:6" ht="12.75" customHeight="1">
      <c r="C37" s="86" t="s">
        <v>320</v>
      </c>
    </row>
    <row r="38" spans="1:6" ht="12.75" customHeight="1">
      <c r="C38" s="85"/>
    </row>
    <row r="40" spans="1:6" ht="12.75" customHeight="1">
      <c r="A40" s="11" t="s">
        <v>372</v>
      </c>
      <c r="D40" s="2"/>
      <c r="E40" s="2"/>
      <c r="F40" s="84"/>
    </row>
  </sheetData>
  <mergeCells count="11">
    <mergeCell ref="D19:D20"/>
    <mergeCell ref="E19:E20"/>
    <mergeCell ref="A2:F2"/>
    <mergeCell ref="A1:F1"/>
    <mergeCell ref="A4:A10"/>
    <mergeCell ref="B4:B10"/>
    <mergeCell ref="D4:D10"/>
    <mergeCell ref="C4:C10"/>
    <mergeCell ref="E4:E10"/>
    <mergeCell ref="F4:F10"/>
    <mergeCell ref="C19:C20"/>
  </mergeCells>
  <conditionalFormatting sqref="E34:F34 E36:F36 E104:F104 F17:F20 F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302</v>
      </c>
      <c r="B1" t="s">
        <v>303</v>
      </c>
    </row>
    <row r="2" spans="1:2">
      <c r="A2" t="s">
        <v>304</v>
      </c>
      <c r="B2" t="s">
        <v>305</v>
      </c>
    </row>
    <row r="3" spans="1:2">
      <c r="A3" t="s">
        <v>306</v>
      </c>
      <c r="B3" t="s">
        <v>5</v>
      </c>
    </row>
    <row r="4" spans="1:2">
      <c r="A4" t="s">
        <v>307</v>
      </c>
      <c r="B4" t="s">
        <v>308</v>
      </c>
    </row>
    <row r="5" spans="1:2">
      <c r="A5" t="s">
        <v>309</v>
      </c>
      <c r="B5" t="s">
        <v>310</v>
      </c>
    </row>
    <row r="6" spans="1:2">
      <c r="A6" t="s">
        <v>311</v>
      </c>
      <c r="B6" t="s">
        <v>303</v>
      </c>
    </row>
    <row r="7" spans="1:2">
      <c r="A7" t="s">
        <v>312</v>
      </c>
      <c r="B7" t="s">
        <v>313</v>
      </c>
    </row>
    <row r="8" spans="1:2">
      <c r="A8" t="s">
        <v>314</v>
      </c>
      <c r="B8" t="s">
        <v>313</v>
      </c>
    </row>
    <row r="9" spans="1:2">
      <c r="A9" t="s">
        <v>315</v>
      </c>
      <c r="B9" t="s">
        <v>316</v>
      </c>
    </row>
    <row r="10" spans="1:2">
      <c r="A10" t="s">
        <v>317</v>
      </c>
      <c r="B10" t="s">
        <v>318</v>
      </c>
    </row>
    <row r="11" spans="1:2">
      <c r="A11" t="s">
        <v>319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rep:2.53.0.142</dc:description>
  <cp:lastModifiedBy>Пользователь2</cp:lastModifiedBy>
  <dcterms:created xsi:type="dcterms:W3CDTF">2021-11-10T07:15:58Z</dcterms:created>
  <dcterms:modified xsi:type="dcterms:W3CDTF">2022-01-17T04:52:19Z</dcterms:modified>
</cp:coreProperties>
</file>