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 activeTab="3"/>
  </bookViews>
  <sheets>
    <sheet name="Доходы" sheetId="1" r:id="rId1"/>
    <sheet name="Расходы" sheetId="2" r:id="rId2"/>
    <sheet name="_params" sheetId="4" state="hidden" r:id="rId3"/>
    <sheet name="Источники" sheetId="5" r:id="rId4"/>
  </sheets>
  <definedNames>
    <definedName name="APPT" localSheetId="0">Доходы!$A$24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Доходы!#REF!</definedName>
    <definedName name="LAST_CELL" localSheetId="1">Расходы!$F$131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1">Расходы!$A$13</definedName>
    <definedName name="REG_DATE" localSheetId="0">Доходы!$H$4</definedName>
    <definedName name="REND_1" localSheetId="0">Доходы!#REF!</definedName>
    <definedName name="REND_1" localSheetId="1">Расходы!$A$132</definedName>
    <definedName name="SIGN" localSheetId="0">Доходы!$A$23:$D$25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4519"/>
</workbook>
</file>

<file path=xl/calcChain.xml><?xml version="1.0" encoding="utf-8"?>
<calcChain xmlns="http://schemas.openxmlformats.org/spreadsheetml/2006/main">
  <c r="E27" i="5"/>
  <c r="E28" s="1"/>
  <c r="D27"/>
  <c r="E22"/>
  <c r="E23" s="1"/>
  <c r="D22"/>
  <c r="D23" s="1"/>
  <c r="E12"/>
  <c r="E19" s="1"/>
  <c r="D12"/>
  <c r="F27" l="1"/>
  <c r="F12"/>
  <c r="F20" s="1"/>
  <c r="E24"/>
  <c r="E25"/>
  <c r="E30"/>
  <c r="E29"/>
  <c r="F23"/>
  <c r="F24" s="1"/>
  <c r="D24"/>
  <c r="D25" s="1"/>
  <c r="D19"/>
  <c r="F22"/>
  <c r="D28"/>
  <c r="F25" l="1"/>
  <c r="F21" s="1"/>
  <c r="D29"/>
  <c r="D30"/>
  <c r="F30" s="1"/>
  <c r="F26" s="1"/>
  <c r="F28"/>
  <c r="F29" s="1"/>
  <c r="E56" i="1" l="1"/>
  <c r="E19"/>
  <c r="D72"/>
  <c r="D69"/>
  <c r="F69" s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8"/>
  <c r="F59"/>
  <c r="F60"/>
  <c r="F61"/>
  <c r="F62"/>
  <c r="F63"/>
  <c r="F64"/>
  <c r="F65"/>
  <c r="F66"/>
  <c r="F67"/>
  <c r="F70"/>
  <c r="F71"/>
  <c r="F72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D68" i="1" l="1"/>
  <c r="F68" l="1"/>
  <c r="D57"/>
  <c r="F57" l="1"/>
  <c r="D56"/>
  <c r="D19" l="1"/>
  <c r="F19" s="1"/>
  <c r="F56"/>
</calcChain>
</file>

<file path=xl/sharedStrings.xml><?xml version="1.0" encoding="utf-8"?>
<sst xmlns="http://schemas.openxmlformats.org/spreadsheetml/2006/main" count="700" uniqueCount="368">
  <si>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</si>
  <si>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</si>
  <si>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</si>
  <si>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</si>
  <si>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</si>
  <si>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августа 2022 г.</t>
  </si>
  <si>
    <t>01.08.2022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</si>
  <si>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</si>
  <si>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</si>
  <si>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</si>
  <si>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</si>
  <si>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</si>
  <si>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</si>
  <si>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</si>
  <si>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Долотинского сельского поселения</t>
  </si>
  <si>
    <t>Долотинское сельское поселение Красносулинского района</t>
  </si>
  <si>
    <t>Периодичность: годовая</t>
  </si>
  <si>
    <t>Единица измерения: руб.</t>
  </si>
  <si>
    <t>04229061</t>
  </si>
  <si>
    <t>951</t>
  </si>
  <si>
    <t>60626420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</si>
  <si>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</si>
  <si>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</si>
  <si>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</si>
  <si>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</si>
  <si>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</si>
  <si>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</si>
  <si>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</si>
  <si>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</si>
  <si>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</si>
  <si>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</si>
  <si>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</si>
  <si>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</si>
  <si>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</si>
  <si>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</si>
  <si>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</si>
  <si>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</si>
  <si>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</si>
  <si>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</si>
  <si>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</si>
  <si>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</si>
  <si>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</si>
  <si>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</si>
  <si>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</si>
  <si>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</si>
  <si>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</si>
  <si>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</si>
  <si>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</si>
  <si>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</si>
  <si>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</si>
  <si>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(прочие поступления)</t>
  </si>
  <si>
    <t>182 10102010014000110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</si>
  <si>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</si>
  <si>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</si>
  <si>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</si>
  <si>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</si>
  <si>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</si>
  <si>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</si>
  <si>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</si>
  <si>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</si>
  <si>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</si>
  <si>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</si>
  <si>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</si>
  <si>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</si>
  <si>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</si>
  <si>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</si>
  <si>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</si>
  <si>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</si>
  <si>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</si>
  <si>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</si>
  <si>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</si>
  <si>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</si>
  <si>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</si>
  <si>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</si>
  <si>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</si>
  <si>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</si>
  <si>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</si>
  <si>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</si>
  <si>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</si>
  <si>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</si>
  <si>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</si>
  <si>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</si>
  <si>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</si>
  <si>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</si>
  <si>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</si>
  <si>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</si>
  <si>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</si>
  <si>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</si>
  <si>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</si>
  <si>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</si>
  <si>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</si>
  <si>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</si>
  <si>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</si>
  <si>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</si>
  <si>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</si>
  <si>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</si>
  <si>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951 11105070000000120</t>
  </si>
  <si>
    <t>Доходы от сдачи в аренду имущества, составляющего казну сельских поселений (за исключением земельных участков)</t>
  </si>
  <si>
    <t>951 11105075100000120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</si>
  <si>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</si>
  <si>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</si>
  <si>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</si>
  <si>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951 11602000020000140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</si>
  <si>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</si>
  <si>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951 11602020020000140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</si>
  <si>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</si>
  <si>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</si>
  <si>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</si>
  <si>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</si>
  <si>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</si>
  <si>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</si>
  <si>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</si>
  <si>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</si>
  <si>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</si>
  <si>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</si>
  <si>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Дотации бюджетам на поддержку мер по обеспечению сбалансированности бюджетов</t>
  </si>
  <si>
    <t>951 20215002000000150</t>
  </si>
  <si>
    <t>Дотации бюджетам сельских поселений на поддержку мер по обеспечению сбалансированности бюджетов</t>
  </si>
  <si>
    <t>951 20215002100000150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</si>
  <si>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</si>
  <si>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</si>
  <si>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</si>
  <si>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</si>
  <si>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</si>
  <si>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</si>
  <si>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</si>
  <si>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</si>
  <si>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</si>
  <si>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</si>
  <si>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</si>
  <si>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</si>
  <si>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</si>
  <si>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</si>
  <si>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</si>
  <si>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</si>
  <si>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</si>
  <si>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</si>
  <si>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</si>
  <si>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</si>
  <si>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</si>
  <si>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</si>
  <si>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</si>
  <si>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</si>
  <si>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</si>
  <si>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</si>
  <si>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</si>
  <si>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</si>
  <si>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</si>
  <si>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</si>
  <si>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</si>
  <si>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</si>
  <si>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</si>
  <si>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</si>
  <si>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</si>
  <si>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</si>
  <si>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</si>
  <si>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</si>
  <si>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</si>
  <si>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</si>
  <si>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</si>
  <si>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</si>
  <si>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 для обеспечения государственных (муниципальных) нужд</t>
  </si>
  <si>
    <t xml:space="preserve">000 0100 0000000000 244 </t>
  </si>
  <si>
    <t>Закупка энергетических ресурсов</t>
  </si>
  <si>
    <t xml:space="preserve">000 0100 0000000000 247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</si>
  <si>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</si>
  <si>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</si>
  <si>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</si>
  <si>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</si>
  <si>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</si>
  <si>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</si>
  <si>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</si>
  <si>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</si>
  <si>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</si>
  <si>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</si>
  <si>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</si>
  <si>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</si>
  <si>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</si>
  <si>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</si>
  <si>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</si>
  <si>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</si>
  <si>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</si>
  <si>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</si>
  <si>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</si>
  <si>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</si>
  <si>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</si>
  <si>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</si>
  <si>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000 0104 0000000000 247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</si>
  <si>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</si>
  <si>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</si>
  <si>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</si>
  <si>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</si>
  <si>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</si>
  <si>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</si>
  <si>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</si>
  <si>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</si>
  <si>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</si>
  <si>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</si>
  <si>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</si>
  <si>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000 0113 0000000000 851 </t>
  </si>
  <si>
    <t xml:space="preserve">000 0113 0000000000 852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</si>
  <si>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</si>
  <si>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</si>
  <si>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</si>
  <si>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</si>
  <si>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</si>
  <si>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</si>
  <si>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</si>
  <si>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</si>
  <si>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</si>
  <si>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</si>
  <si>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</si>
  <si>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</si>
  <si>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</si>
  <si>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</si>
  <si>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</si>
  <si>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</si>
  <si>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</si>
  <si>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</si>
  <si>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</si>
  <si>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</si>
  <si>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</si>
  <si>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</si>
  <si>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</si>
  <si>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</si>
  <si>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Обеспечение пожарной безопасности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</si>
  <si>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</si>
  <si>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</si>
  <si>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</si>
  <si>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</si>
  <si>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</si>
  <si>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</si>
  <si>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</si>
  <si>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</si>
  <si>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</si>
  <si>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</si>
  <si>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</si>
  <si>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</si>
  <si>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</si>
  <si>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</si>
  <si>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</si>
  <si>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</si>
  <si>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</si>
  <si>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</si>
  <si>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</si>
  <si>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000 0500 0000000000 247 </t>
  </si>
  <si>
    <t>Капитальные вложения в объекты государственной (муниципальной) собственности</t>
  </si>
  <si>
    <t xml:space="preserve">000 0500 0000000000 400 </t>
  </si>
  <si>
    <t>Бюджетные инвестиции</t>
  </si>
  <si>
    <t xml:space="preserve">000 0500 0000000000 410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</si>
  <si>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</si>
  <si>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000 0500 0000000000 412 </t>
  </si>
  <si>
    <t xml:space="preserve">000 0500 0000000000 800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</si>
  <si>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</si>
  <si>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000 0500 0000000000 810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</si>
  <si>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</si>
  <si>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000 0500 0000000000 811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</si>
  <si>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</si>
  <si>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</si>
  <si>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</si>
  <si>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</si>
  <si>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</si>
  <si>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 xml:space="preserve">000 0501 0000000000 400 </t>
  </si>
  <si>
    <t xml:space="preserve">000 0501 0000000000 410 </t>
  </si>
  <si>
    <t xml:space="preserve">000 0501 0000000000 412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</si>
  <si>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</si>
  <si>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</si>
  <si>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</si>
  <si>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</si>
  <si>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</si>
  <si>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 xml:space="preserve">000 0502 0000000000 800 </t>
  </si>
  <si>
    <t xml:space="preserve">000 0502 0000000000 810 </t>
  </si>
  <si>
    <t xml:space="preserve">000 0502 0000000000 811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</si>
  <si>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</si>
  <si>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</si>
  <si>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</si>
  <si>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</si>
  <si>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</si>
  <si>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000 0503 0000000000 247 </t>
  </si>
  <si>
    <t>ОБРАЗОВАНИЕ</t>
  </si>
  <si>
    <t xml:space="preserve">000 0700 0000000000 000 </t>
  </si>
  <si>
    <t xml:space="preserve">000 0700 0000000000 200 </t>
  </si>
  <si>
    <t xml:space="preserve">000 0700 0000000000 240 </t>
  </si>
  <si>
    <t xml:space="preserve">000 0700 0000000000 244 </t>
  </si>
  <si>
    <t>Профессиональная подготовка, переподготовка и повышение квалификации</t>
  </si>
  <si>
    <t xml:space="preserve">000 0705 0000000000 000 </t>
  </si>
  <si>
    <t xml:space="preserve">000 0705 0000000000 200 </t>
  </si>
  <si>
    <t xml:space="preserve">000 0705 0000000000 240 </t>
  </si>
  <si>
    <t xml:space="preserve">000 0705 0000000000 244 </t>
  </si>
  <si>
    <t>КУЛЬТУРА, КИНЕМАТОГРАФИЯ</t>
  </si>
  <si>
    <t xml:space="preserve">000 0800 0000000000 000 </t>
  </si>
  <si>
    <t>Предоставление субсидий бюджетным, автономным учреждениям и иным некоммерческим организациям</t>
  </si>
  <si>
    <t xml:space="preserve">000 0800 0000000000 600 </t>
  </si>
  <si>
    <t>Субсидии бюджетным учреждениям</t>
  </si>
  <si>
    <t xml:space="preserve">000 0800 0000000000 610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</si>
  <si>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</si>
  <si>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000 0800 0000000000 611 </t>
  </si>
  <si>
    <t>Культура</t>
  </si>
  <si>
    <t xml:space="preserve">000 0801 0000000000 000 </t>
  </si>
  <si>
    <t xml:space="preserve">000 0801 0000000000 600 </t>
  </si>
  <si>
    <t xml:space="preserve">000 0801 0000000000 610 </t>
  </si>
  <si>
    <t xml:space="preserve">000 0801 0000000000 611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</si>
  <si>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</si>
  <si>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</si>
  <si>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</si>
  <si>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</si>
  <si>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</si>
  <si>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</si>
  <si>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</si>
  <si>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</si>
  <si>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</si>
  <si>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</si>
  <si>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</si>
  <si>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</si>
  <si>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</si>
  <si>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</si>
  <si>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710</t>
  </si>
  <si>
    <t>Увеличение прочих остатков денежных средств бюджетов сельских поселений</t>
  </si>
  <si>
    <t>720</t>
  </si>
  <si>
    <t>Уменьшение прочих остатков денежных средств бюджетов сельских поселений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</si>
  <si>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</si>
  <si>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</si>
  <si>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</si>
  <si>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</si>
  <si>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</si>
  <si>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</si>
  <si>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</si>
  <si>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</si>
  <si>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</si>
  <si>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</si>
  <si>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</si>
  <si>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</si>
  <si>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</si>
  <si>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</si>
  <si>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C:/IN/\117Y01.txt</t>
  </si>
  <si>
    <t>Доходы/EXPORT_SRC_CODE</t>
  </si>
  <si>
    <t>Доходы/PERIOD</t>
  </si>
  <si>
    <t>х</t>
  </si>
  <si>
    <t>Источники внутреннего финансирования дефицитов бюджета</t>
  </si>
  <si>
    <t>951 01 00 00 00 00 0000 000</t>
  </si>
  <si>
    <t>Кредиты кредитных организаций в валюте Российской Федерации</t>
  </si>
  <si>
    <t>951 01 02 00 00 00 0000 000</t>
  </si>
  <si>
    <t>Привлечение кредитов от  кредитных организаций в валюте Российской Федерации</t>
  </si>
  <si>
    <t>951 01 02 00 00 00 0000 700</t>
  </si>
  <si>
    <t>Привлечение кредитов от кредитных организаций федеральным бюджетом в валюте Российской Федерации</t>
  </si>
  <si>
    <t>951 01 02 00 00 10 0000 710</t>
  </si>
  <si>
    <t>Увеличение остатков средств,всего</t>
  </si>
  <si>
    <t>951 01 00 00 00 00 0000 500</t>
  </si>
  <si>
    <t>Увеличение остатков средств бюджетов</t>
  </si>
  <si>
    <t>951 01 05 00 00 00 0000 500</t>
  </si>
  <si>
    <t>Увеличение прочих остатков средств бюджетов</t>
  </si>
  <si>
    <t>951 01 05 02 00 00 0000 500</t>
  </si>
  <si>
    <t>Увеличение прочих остатков денежных средств бюджетов</t>
  </si>
  <si>
    <t>951 01 05 02 01 00 0000 510</t>
  </si>
  <si>
    <t>951 01 05 02 01 10 0000 510</t>
  </si>
  <si>
    <t>Уменьшение остатков средств, всего</t>
  </si>
  <si>
    <t>951 01 00 00 00 00 0000 600</t>
  </si>
  <si>
    <t xml:space="preserve">Уменьшение остатков средств бюджетов </t>
  </si>
  <si>
    <t>951 01 05 00 00 00 0000 600</t>
  </si>
  <si>
    <t xml:space="preserve">Уменьшение прочих остатков средств бюджетов </t>
  </si>
  <si>
    <t>951 01 05 02 00 00 0000 600</t>
  </si>
  <si>
    <t xml:space="preserve">Уменьшение прочих остатков денежных средств бюджетов </t>
  </si>
  <si>
    <t>951 01 05 02 01 00 0000 610</t>
  </si>
  <si>
    <t>951 01 05 02 01 10 0000 610</t>
  </si>
  <si>
    <t xml:space="preserve">О.В.Борисова </t>
  </si>
  <si>
    <t>Е.А.Богданова</t>
  </si>
  <si>
    <t>И.А.Гильманова</t>
  </si>
  <si>
    <t>" 12 "  августа  2022  г.</t>
  </si>
</sst>
</file>

<file path=xl/styles.xml><?xml version="1.0" encoding="utf-8"?>
<styleSheet xmlns="http://schemas.openxmlformats.org/spreadsheetml/2006/main">
  <numFmts count="3">
    <numFmt numFmtId="164" formatCode="dd/mm/yyyy\ &quot;г.&quot;"/>
    <numFmt numFmtId="165" formatCode="?"/>
    <numFmt numFmtId="166" formatCode="#,##0.00_ ;\-#,##0.00\ "/>
  </numFmts>
  <fonts count="10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b/>
      <sz val="8"/>
      <name val="Arial Cyr"/>
      <charset val="204"/>
    </font>
    <font>
      <sz val="8"/>
      <name val="Arial Cyr"/>
      <charset val="204"/>
    </font>
    <font>
      <b/>
      <sz val="8"/>
      <name val="Arial"/>
      <family val="2"/>
      <charset val="204"/>
    </font>
    <font>
      <b/>
      <sz val="8"/>
      <color indexed="8"/>
      <name val="Arial"/>
      <family val="2"/>
      <charset val="204"/>
    </font>
    <font>
      <sz val="8"/>
      <color indexed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64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44" xfId="0" applyFont="1" applyBorder="1" applyAlignment="1" applyProtection="1">
      <alignment horizontal="center" vertical="center"/>
    </xf>
    <xf numFmtId="0" fontId="2" fillId="0" borderId="45" xfId="0" applyFont="1" applyBorder="1" applyAlignment="1" applyProtection="1">
      <alignment horizontal="center" vertical="center"/>
    </xf>
    <xf numFmtId="49" fontId="4" fillId="0" borderId="2" xfId="0" applyNumberFormat="1" applyFont="1" applyBorder="1" applyAlignment="1" applyProtection="1">
      <alignment horizontal="left" wrapText="1"/>
    </xf>
    <xf numFmtId="0" fontId="0" fillId="0" borderId="46" xfId="0" applyBorder="1"/>
    <xf numFmtId="49" fontId="5" fillId="0" borderId="15" xfId="0" applyNumberFormat="1" applyFont="1" applyBorder="1" applyAlignment="1" applyProtection="1">
      <alignment horizontal="center" wrapText="1"/>
    </xf>
    <xf numFmtId="49" fontId="4" fillId="0" borderId="3" xfId="0" applyNumberFormat="1" applyFont="1" applyBorder="1" applyAlignment="1" applyProtection="1">
      <alignment horizontal="left" wrapText="1"/>
    </xf>
    <xf numFmtId="0" fontId="2" fillId="0" borderId="47" xfId="0" applyFont="1" applyBorder="1" applyAlignment="1" applyProtection="1">
      <alignment horizontal="left"/>
    </xf>
    <xf numFmtId="49" fontId="2" fillId="0" borderId="48" xfId="0" applyNumberFormat="1" applyFont="1" applyBorder="1" applyAlignment="1" applyProtection="1">
      <alignment horizontal="right"/>
    </xf>
    <xf numFmtId="49" fontId="2" fillId="0" borderId="29" xfId="0" applyNumberFormat="1" applyFont="1" applyBorder="1" applyAlignment="1" applyProtection="1">
      <alignment horizontal="right"/>
    </xf>
    <xf numFmtId="49" fontId="2" fillId="0" borderId="30" xfId="0" applyNumberFormat="1" applyFont="1" applyBorder="1" applyAlignment="1" applyProtection="1">
      <alignment horizontal="right"/>
    </xf>
    <xf numFmtId="0" fontId="2" fillId="0" borderId="3" xfId="0" applyFont="1" applyBorder="1" applyAlignment="1" applyProtection="1">
      <alignment horizontal="left" wrapText="1"/>
    </xf>
    <xf numFmtId="49" fontId="2" fillId="0" borderId="15" xfId="0" applyNumberFormat="1" applyFont="1" applyBorder="1" applyAlignment="1" applyProtection="1">
      <alignment horizontal="center" wrapText="1"/>
    </xf>
    <xf numFmtId="4" fontId="6" fillId="0" borderId="37" xfId="0" applyNumberFormat="1" applyFont="1" applyBorder="1" applyAlignment="1" applyProtection="1">
      <alignment horizontal="right"/>
    </xf>
    <xf numFmtId="4" fontId="4" fillId="0" borderId="37" xfId="0" applyNumberFormat="1" applyFont="1" applyBorder="1" applyAlignment="1" applyProtection="1">
      <alignment horizontal="right"/>
    </xf>
    <xf numFmtId="49" fontId="2" fillId="0" borderId="37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 wrapText="1"/>
    </xf>
    <xf numFmtId="4" fontId="2" fillId="0" borderId="37" xfId="0" applyNumberFormat="1" applyFont="1" applyBorder="1" applyAlignment="1" applyProtection="1">
      <alignment horizontal="right"/>
    </xf>
    <xf numFmtId="49" fontId="2" fillId="0" borderId="4" xfId="0" applyNumberFormat="1" applyFont="1" applyBorder="1" applyAlignment="1" applyProtection="1">
      <alignment horizontal="left" wrapText="1"/>
    </xf>
    <xf numFmtId="49" fontId="4" fillId="0" borderId="49" xfId="0" applyNumberFormat="1" applyFont="1" applyBorder="1" applyAlignment="1" applyProtection="1">
      <alignment horizontal="center" wrapText="1"/>
    </xf>
    <xf numFmtId="49" fontId="4" fillId="0" borderId="12" xfId="0" applyNumberFormat="1" applyFont="1" applyBorder="1" applyAlignment="1" applyProtection="1">
      <alignment horizontal="center" wrapText="1"/>
    </xf>
    <xf numFmtId="4" fontId="4" fillId="0" borderId="12" xfId="0" applyNumberFormat="1" applyFont="1" applyBorder="1" applyAlignment="1" applyProtection="1">
      <alignment horizontal="right"/>
    </xf>
    <xf numFmtId="4" fontId="4" fillId="0" borderId="13" xfId="0" applyNumberFormat="1" applyFont="1" applyBorder="1" applyAlignment="1" applyProtection="1">
      <alignment horizontal="right"/>
    </xf>
    <xf numFmtId="0" fontId="2" fillId="0" borderId="48" xfId="0" applyFont="1" applyBorder="1" applyAlignment="1" applyProtection="1">
      <alignment horizontal="center"/>
    </xf>
    <xf numFmtId="4" fontId="4" fillId="0" borderId="30" xfId="0" applyNumberFormat="1" applyFont="1" applyBorder="1" applyAlignment="1" applyProtection="1">
      <alignment horizontal="right"/>
    </xf>
    <xf numFmtId="49" fontId="4" fillId="0" borderId="25" xfId="0" applyNumberFormat="1" applyFont="1" applyBorder="1" applyAlignment="1" applyProtection="1">
      <alignment horizontal="center" wrapText="1"/>
    </xf>
    <xf numFmtId="166" fontId="8" fillId="0" borderId="25" xfId="0" applyNumberFormat="1" applyFont="1" applyBorder="1" applyAlignment="1">
      <alignment horizontal="right" shrinkToFit="1"/>
    </xf>
    <xf numFmtId="49" fontId="6" fillId="0" borderId="25" xfId="0" applyNumberFormat="1" applyFont="1" applyBorder="1" applyAlignment="1" applyProtection="1">
      <alignment horizontal="center" wrapText="1"/>
    </xf>
    <xf numFmtId="4" fontId="6" fillId="0" borderId="24" xfId="0" applyNumberFormat="1" applyFont="1" applyBorder="1" applyAlignment="1" applyProtection="1">
      <alignment horizontal="right"/>
    </xf>
    <xf numFmtId="166" fontId="9" fillId="0" borderId="25" xfId="0" applyNumberFormat="1" applyFont="1" applyBorder="1" applyAlignment="1">
      <alignment horizontal="right" shrinkToFit="1"/>
    </xf>
    <xf numFmtId="49" fontId="2" fillId="0" borderId="3" xfId="0" applyNumberFormat="1" applyFont="1" applyBorder="1" applyAlignment="1" applyProtection="1">
      <alignment horizontal="left" wrapText="1"/>
    </xf>
    <xf numFmtId="49" fontId="2" fillId="0" borderId="47" xfId="0" applyNumberFormat="1" applyFont="1" applyBorder="1" applyAlignment="1" applyProtection="1">
      <alignment horizontal="left" wrapText="1"/>
    </xf>
    <xf numFmtId="49" fontId="4" fillId="0" borderId="4" xfId="0" applyNumberFormat="1" applyFont="1" applyBorder="1" applyAlignment="1" applyProtection="1">
      <alignment horizontal="left" wrapText="1"/>
    </xf>
    <xf numFmtId="49" fontId="2" fillId="0" borderId="48" xfId="0" applyNumberFormat="1" applyFont="1" applyBorder="1" applyAlignment="1" applyProtection="1">
      <alignment horizontal="center" wrapText="1"/>
    </xf>
    <xf numFmtId="49" fontId="2" fillId="0" borderId="29" xfId="0" applyNumberFormat="1" applyFont="1" applyBorder="1" applyAlignment="1" applyProtection="1">
      <alignment horizontal="center" wrapText="1"/>
    </xf>
    <xf numFmtId="49" fontId="2" fillId="0" borderId="50" xfId="0" applyNumberFormat="1" applyFont="1" applyBorder="1" applyAlignment="1" applyProtection="1">
      <alignment horizontal="left" wrapText="1"/>
    </xf>
    <xf numFmtId="49" fontId="2" fillId="0" borderId="45" xfId="0" applyNumberFormat="1" applyFont="1" applyBorder="1" applyAlignment="1" applyProtection="1">
      <alignment horizontal="center" wrapText="1"/>
    </xf>
    <xf numFmtId="49" fontId="2" fillId="0" borderId="1" xfId="0" applyNumberFormat="1" applyFont="1" applyBorder="1" applyAlignment="1" applyProtection="1">
      <alignment horizontal="center" wrapText="1"/>
    </xf>
    <xf numFmtId="4" fontId="2" fillId="0" borderId="1" xfId="0" applyNumberFormat="1" applyFont="1" applyBorder="1" applyAlignment="1" applyProtection="1">
      <alignment horizontal="right"/>
    </xf>
    <xf numFmtId="4" fontId="2" fillId="0" borderId="20" xfId="0" applyNumberFormat="1" applyFont="1" applyBorder="1" applyAlignment="1" applyProtection="1">
      <alignment horizontal="right"/>
    </xf>
    <xf numFmtId="4" fontId="5" fillId="0" borderId="24" xfId="0" applyNumberFormat="1" applyFont="1" applyBorder="1" applyAlignment="1" applyProtection="1">
      <alignment horizontal="right"/>
    </xf>
    <xf numFmtId="4" fontId="5" fillId="0" borderId="25" xfId="0" applyNumberFormat="1" applyFont="1" applyBorder="1" applyAlignment="1" applyProtection="1">
      <alignment horizontal="right"/>
    </xf>
    <xf numFmtId="4" fontId="5" fillId="0" borderId="29" xfId="0" applyNumberFormat="1" applyFont="1" applyBorder="1" applyAlignment="1" applyProtection="1">
      <alignment horizontal="right"/>
    </xf>
    <xf numFmtId="4" fontId="5" fillId="0" borderId="30" xfId="0" applyNumberFormat="1" applyFont="1" applyBorder="1" applyAlignment="1" applyProtection="1">
      <alignment horizontal="right"/>
    </xf>
    <xf numFmtId="4" fontId="5" fillId="0" borderId="15" xfId="0" applyNumberFormat="1" applyFont="1" applyBorder="1" applyAlignment="1" applyProtection="1">
      <alignment horizontal="right"/>
    </xf>
    <xf numFmtId="4" fontId="5" fillId="0" borderId="16" xfId="0" applyNumberFormat="1" applyFont="1" applyBorder="1" applyAlignment="1" applyProtection="1">
      <alignment horizontal="right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7" fillId="0" borderId="29" xfId="0" applyNumberFormat="1" applyFont="1" applyBorder="1" applyAlignment="1" applyProtection="1">
      <alignment horizontal="center" wrapText="1"/>
    </xf>
    <xf numFmtId="49" fontId="7" fillId="0" borderId="15" xfId="0" applyNumberFormat="1" applyFont="1" applyBorder="1" applyAlignment="1" applyProtection="1">
      <alignment horizontal="center" wrapText="1"/>
    </xf>
    <xf numFmtId="4" fontId="4" fillId="0" borderId="29" xfId="0" applyNumberFormat="1" applyFont="1" applyBorder="1" applyAlignment="1" applyProtection="1">
      <alignment horizontal="right"/>
    </xf>
    <xf numFmtId="0" fontId="0" fillId="0" borderId="15" xfId="0" applyBorder="1"/>
    <xf numFmtId="166" fontId="8" fillId="0" borderId="29" xfId="0" applyNumberFormat="1" applyFont="1" applyBorder="1" applyAlignment="1">
      <alignment horizontal="right" shrinkToFit="1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32</xdr:row>
      <xdr:rowOff>0</xdr:rowOff>
    </xdr:from>
    <xdr:to>
      <xdr:col>3</xdr:col>
      <xdr:colOff>0</xdr:colOff>
      <xdr:row>34</xdr:row>
      <xdr:rowOff>47625</xdr:rowOff>
    </xdr:to>
    <xdr:grpSp>
      <xdr:nvGrpSpPr>
        <xdr:cNvPr id="2" name="Group 1"/>
        <xdr:cNvGrpSpPr>
          <a:grpSpLocks/>
        </xdr:cNvGrpSpPr>
      </xdr:nvGrpSpPr>
      <xdr:grpSpPr bwMode="auto">
        <a:xfrm>
          <a:off x="0" y="6305550"/>
          <a:ext cx="5200650" cy="371475"/>
          <a:chOff x="0" y="0"/>
          <a:chExt cx="1023" cy="255"/>
        </a:xfrm>
      </xdr:grpSpPr>
      <xdr:sp macro="" textlink="">
        <xdr:nvSpPr>
          <xdr:cNvPr id="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35</xdr:row>
      <xdr:rowOff>76200</xdr:rowOff>
    </xdr:from>
    <xdr:to>
      <xdr:col>3</xdr:col>
      <xdr:colOff>0</xdr:colOff>
      <xdr:row>38</xdr:row>
      <xdr:rowOff>66675</xdr:rowOff>
    </xdr:to>
    <xdr:grpSp>
      <xdr:nvGrpSpPr>
        <xdr:cNvPr id="10" name="Group 9"/>
        <xdr:cNvGrpSpPr>
          <a:grpSpLocks/>
        </xdr:cNvGrpSpPr>
      </xdr:nvGrpSpPr>
      <xdr:grpSpPr bwMode="auto">
        <a:xfrm>
          <a:off x="0" y="6867525"/>
          <a:ext cx="5200650" cy="476250"/>
          <a:chOff x="0" y="0"/>
          <a:chExt cx="1023" cy="255"/>
        </a:xfrm>
      </xdr:grpSpPr>
      <xdr:sp macro="" textlink="">
        <xdr:nvSpPr>
          <xdr:cNvPr id="1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1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1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1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39</xdr:row>
      <xdr:rowOff>95250</xdr:rowOff>
    </xdr:from>
    <xdr:to>
      <xdr:col>3</xdr:col>
      <xdr:colOff>0</xdr:colOff>
      <xdr:row>41</xdr:row>
      <xdr:rowOff>114300</xdr:rowOff>
    </xdr:to>
    <xdr:grpSp>
      <xdr:nvGrpSpPr>
        <xdr:cNvPr id="18" name="Group 17"/>
        <xdr:cNvGrpSpPr>
          <a:grpSpLocks/>
        </xdr:cNvGrpSpPr>
      </xdr:nvGrpSpPr>
      <xdr:grpSpPr bwMode="auto">
        <a:xfrm>
          <a:off x="0" y="7534275"/>
          <a:ext cx="5200650" cy="342900"/>
          <a:chOff x="0" y="0"/>
          <a:chExt cx="1023" cy="255"/>
        </a:xfrm>
      </xdr:grpSpPr>
      <xdr:sp macro="" textlink="">
        <xdr:nvSpPr>
          <xdr:cNvPr id="1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2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2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2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3"/>
  <sheetViews>
    <sheetView showGridLines="0" workbookViewId="0">
      <selection activeCell="G68" sqref="G68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45"/>
      <c r="B1" s="145"/>
      <c r="C1" s="145"/>
      <c r="D1" s="145"/>
      <c r="E1" s="2"/>
      <c r="F1" s="2"/>
    </row>
    <row r="2" spans="1:6" ht="16.899999999999999" customHeight="1">
      <c r="A2" s="145" t="s">
        <v>0</v>
      </c>
      <c r="B2" s="145"/>
      <c r="C2" s="145"/>
      <c r="D2" s="145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146" t="s">
        <v>5</v>
      </c>
      <c r="B4" s="146"/>
      <c r="C4" s="146"/>
      <c r="D4" s="146"/>
      <c r="E4" s="3" t="s">
        <v>4</v>
      </c>
      <c r="F4" s="9" t="s">
        <v>6</v>
      </c>
    </row>
    <row r="5" spans="1:6">
      <c r="A5" s="10"/>
      <c r="B5" s="10"/>
      <c r="C5" s="10"/>
      <c r="D5" s="10"/>
      <c r="E5" s="3" t="s">
        <v>7</v>
      </c>
      <c r="F5" s="11" t="s">
        <v>18</v>
      </c>
    </row>
    <row r="6" spans="1:6">
      <c r="A6" s="12" t="s">
        <v>8</v>
      </c>
      <c r="B6" s="147" t="s">
        <v>14</v>
      </c>
      <c r="C6" s="148"/>
      <c r="D6" s="148"/>
      <c r="E6" s="3" t="s">
        <v>9</v>
      </c>
      <c r="F6" s="11" t="s">
        <v>19</v>
      </c>
    </row>
    <row r="7" spans="1:6">
      <c r="A7" s="12" t="s">
        <v>10</v>
      </c>
      <c r="B7" s="149" t="s">
        <v>15</v>
      </c>
      <c r="C7" s="149"/>
      <c r="D7" s="149"/>
      <c r="E7" s="3" t="s">
        <v>11</v>
      </c>
      <c r="F7" s="13" t="s">
        <v>20</v>
      </c>
    </row>
    <row r="8" spans="1:6">
      <c r="A8" s="12" t="s">
        <v>16</v>
      </c>
      <c r="B8" s="12"/>
      <c r="C8" s="12"/>
      <c r="D8" s="14"/>
      <c r="E8" s="3"/>
      <c r="F8" s="15"/>
    </row>
    <row r="9" spans="1:6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>
      <c r="A10" s="145" t="s">
        <v>21</v>
      </c>
      <c r="B10" s="145"/>
      <c r="C10" s="145"/>
      <c r="D10" s="145"/>
      <c r="E10" s="1"/>
      <c r="F10" s="18"/>
    </row>
    <row r="11" spans="1:6" ht="4.1500000000000004" customHeight="1">
      <c r="A11" s="139" t="s">
        <v>22</v>
      </c>
      <c r="B11" s="133" t="s">
        <v>23</v>
      </c>
      <c r="C11" s="133" t="s">
        <v>24</v>
      </c>
      <c r="D11" s="136" t="s">
        <v>25</v>
      </c>
      <c r="E11" s="136" t="s">
        <v>26</v>
      </c>
      <c r="F11" s="142" t="s">
        <v>27</v>
      </c>
    </row>
    <row r="12" spans="1:6" ht="3.6" customHeight="1">
      <c r="A12" s="140"/>
      <c r="B12" s="134"/>
      <c r="C12" s="134"/>
      <c r="D12" s="137"/>
      <c r="E12" s="137"/>
      <c r="F12" s="143"/>
    </row>
    <row r="13" spans="1:6" ht="3" customHeight="1">
      <c r="A13" s="140"/>
      <c r="B13" s="134"/>
      <c r="C13" s="134"/>
      <c r="D13" s="137"/>
      <c r="E13" s="137"/>
      <c r="F13" s="143"/>
    </row>
    <row r="14" spans="1:6" ht="3" customHeight="1">
      <c r="A14" s="140"/>
      <c r="B14" s="134"/>
      <c r="C14" s="134"/>
      <c r="D14" s="137"/>
      <c r="E14" s="137"/>
      <c r="F14" s="143"/>
    </row>
    <row r="15" spans="1:6" ht="3" customHeight="1">
      <c r="A15" s="140"/>
      <c r="B15" s="134"/>
      <c r="C15" s="134"/>
      <c r="D15" s="137"/>
      <c r="E15" s="137"/>
      <c r="F15" s="143"/>
    </row>
    <row r="16" spans="1:6" ht="3" customHeight="1">
      <c r="A16" s="140"/>
      <c r="B16" s="134"/>
      <c r="C16" s="134"/>
      <c r="D16" s="137"/>
      <c r="E16" s="137"/>
      <c r="F16" s="143"/>
    </row>
    <row r="17" spans="1:6" ht="23.45" customHeight="1">
      <c r="A17" s="141"/>
      <c r="B17" s="135"/>
      <c r="C17" s="135"/>
      <c r="D17" s="138"/>
      <c r="E17" s="138"/>
      <c r="F17" s="144"/>
    </row>
    <row r="18" spans="1:6" ht="12.6" customHeight="1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>
      <c r="A19" s="25" t="s">
        <v>31</v>
      </c>
      <c r="B19" s="26" t="s">
        <v>32</v>
      </c>
      <c r="C19" s="27" t="s">
        <v>33</v>
      </c>
      <c r="D19" s="127">
        <f>D21+D56</f>
        <v>13307200</v>
      </c>
      <c r="E19" s="128">
        <f>E21+E56</f>
        <v>7797826.9100000001</v>
      </c>
      <c r="F19" s="127">
        <f>IF(OR(D19="-",IF(E19="-",0,E19)&gt;=IF(D19="-",0,D19)),"-",IF(D19="-",0,D19)-IF(E19="-",0,E19))</f>
        <v>5509373.0899999999</v>
      </c>
    </row>
    <row r="20" spans="1:6">
      <c r="A20" s="29" t="s">
        <v>34</v>
      </c>
      <c r="B20" s="30"/>
      <c r="C20" s="31"/>
      <c r="D20" s="129"/>
      <c r="E20" s="129"/>
      <c r="F20" s="130"/>
    </row>
    <row r="21" spans="1:6">
      <c r="A21" s="34" t="s">
        <v>35</v>
      </c>
      <c r="B21" s="35" t="s">
        <v>32</v>
      </c>
      <c r="C21" s="36" t="s">
        <v>36</v>
      </c>
      <c r="D21" s="131">
        <v>3706500</v>
      </c>
      <c r="E21" s="131">
        <v>1312462.68</v>
      </c>
      <c r="F21" s="132">
        <f t="shared" ref="F21:F52" si="0">IF(OR(D21="-",IF(E21="-",0,E21)&gt;=IF(D21="-",0,D21)),"-",IF(D21="-",0,D21)-IF(E21="-",0,E21))</f>
        <v>2394037.3200000003</v>
      </c>
    </row>
    <row r="22" spans="1:6">
      <c r="A22" s="34" t="s">
        <v>37</v>
      </c>
      <c r="B22" s="35" t="s">
        <v>32</v>
      </c>
      <c r="C22" s="36" t="s">
        <v>38</v>
      </c>
      <c r="D22" s="131">
        <v>707700</v>
      </c>
      <c r="E22" s="131">
        <v>383900.78</v>
      </c>
      <c r="F22" s="132">
        <f t="shared" si="0"/>
        <v>323799.21999999997</v>
      </c>
    </row>
    <row r="23" spans="1:6">
      <c r="A23" s="34" t="s">
        <v>39</v>
      </c>
      <c r="B23" s="35" t="s">
        <v>32</v>
      </c>
      <c r="C23" s="36" t="s">
        <v>40</v>
      </c>
      <c r="D23" s="37">
        <v>707700</v>
      </c>
      <c r="E23" s="37">
        <v>383900.78</v>
      </c>
      <c r="F23" s="38">
        <f t="shared" si="0"/>
        <v>323799.21999999997</v>
      </c>
    </row>
    <row r="24" spans="1:6" ht="67.5">
      <c r="A24" s="39" t="s">
        <v>41</v>
      </c>
      <c r="B24" s="35" t="s">
        <v>32</v>
      </c>
      <c r="C24" s="36" t="s">
        <v>42</v>
      </c>
      <c r="D24" s="37">
        <v>707700</v>
      </c>
      <c r="E24" s="37">
        <v>363832.75</v>
      </c>
      <c r="F24" s="38">
        <f t="shared" si="0"/>
        <v>343867.25</v>
      </c>
    </row>
    <row r="25" spans="1:6" ht="90">
      <c r="A25" s="39" t="s">
        <v>43</v>
      </c>
      <c r="B25" s="35" t="s">
        <v>32</v>
      </c>
      <c r="C25" s="36" t="s">
        <v>44</v>
      </c>
      <c r="D25" s="37" t="s">
        <v>45</v>
      </c>
      <c r="E25" s="37">
        <v>363527.95</v>
      </c>
      <c r="F25" s="38" t="str">
        <f t="shared" si="0"/>
        <v>-</v>
      </c>
    </row>
    <row r="26" spans="1:6" ht="67.5">
      <c r="A26" s="39" t="s">
        <v>46</v>
      </c>
      <c r="B26" s="35" t="s">
        <v>32</v>
      </c>
      <c r="C26" s="36" t="s">
        <v>47</v>
      </c>
      <c r="D26" s="37" t="s">
        <v>45</v>
      </c>
      <c r="E26" s="37">
        <v>267.52</v>
      </c>
      <c r="F26" s="38" t="str">
        <f t="shared" si="0"/>
        <v>-</v>
      </c>
    </row>
    <row r="27" spans="1:6" ht="90">
      <c r="A27" s="39" t="s">
        <v>48</v>
      </c>
      <c r="B27" s="35" t="s">
        <v>32</v>
      </c>
      <c r="C27" s="36" t="s">
        <v>49</v>
      </c>
      <c r="D27" s="37" t="s">
        <v>45</v>
      </c>
      <c r="E27" s="37">
        <v>130.06</v>
      </c>
      <c r="F27" s="38" t="str">
        <f t="shared" si="0"/>
        <v>-</v>
      </c>
    </row>
    <row r="28" spans="1:6" ht="67.5">
      <c r="A28" s="39" t="s">
        <v>50</v>
      </c>
      <c r="B28" s="35" t="s">
        <v>32</v>
      </c>
      <c r="C28" s="36" t="s">
        <v>51</v>
      </c>
      <c r="D28" s="37" t="s">
        <v>45</v>
      </c>
      <c r="E28" s="37">
        <v>-92.78</v>
      </c>
      <c r="F28" s="38" t="str">
        <f t="shared" si="0"/>
        <v>-</v>
      </c>
    </row>
    <row r="29" spans="1:6" ht="101.25">
      <c r="A29" s="39" t="s">
        <v>52</v>
      </c>
      <c r="B29" s="35" t="s">
        <v>32</v>
      </c>
      <c r="C29" s="36" t="s">
        <v>53</v>
      </c>
      <c r="D29" s="37" t="s">
        <v>45</v>
      </c>
      <c r="E29" s="37">
        <v>17895.060000000001</v>
      </c>
      <c r="F29" s="38" t="str">
        <f t="shared" si="0"/>
        <v>-</v>
      </c>
    </row>
    <row r="30" spans="1:6" ht="123.75">
      <c r="A30" s="39" t="s">
        <v>54</v>
      </c>
      <c r="B30" s="35" t="s">
        <v>32</v>
      </c>
      <c r="C30" s="36" t="s">
        <v>55</v>
      </c>
      <c r="D30" s="37" t="s">
        <v>45</v>
      </c>
      <c r="E30" s="37">
        <v>17895.060000000001</v>
      </c>
      <c r="F30" s="38" t="str">
        <f t="shared" si="0"/>
        <v>-</v>
      </c>
    </row>
    <row r="31" spans="1:6" ht="33.75">
      <c r="A31" s="34" t="s">
        <v>56</v>
      </c>
      <c r="B31" s="35" t="s">
        <v>32</v>
      </c>
      <c r="C31" s="36" t="s">
        <v>57</v>
      </c>
      <c r="D31" s="37" t="s">
        <v>45</v>
      </c>
      <c r="E31" s="37">
        <v>2172.9699999999998</v>
      </c>
      <c r="F31" s="38" t="str">
        <f t="shared" si="0"/>
        <v>-</v>
      </c>
    </row>
    <row r="32" spans="1:6" ht="67.5">
      <c r="A32" s="34" t="s">
        <v>58</v>
      </c>
      <c r="B32" s="35" t="s">
        <v>32</v>
      </c>
      <c r="C32" s="36" t="s">
        <v>59</v>
      </c>
      <c r="D32" s="37" t="s">
        <v>45</v>
      </c>
      <c r="E32" s="37">
        <v>2108.9</v>
      </c>
      <c r="F32" s="38" t="str">
        <f t="shared" si="0"/>
        <v>-</v>
      </c>
    </row>
    <row r="33" spans="1:6" ht="45">
      <c r="A33" s="34" t="s">
        <v>60</v>
      </c>
      <c r="B33" s="35" t="s">
        <v>32</v>
      </c>
      <c r="C33" s="36" t="s">
        <v>61</v>
      </c>
      <c r="D33" s="37" t="s">
        <v>45</v>
      </c>
      <c r="E33" s="37">
        <v>64.069999999999993</v>
      </c>
      <c r="F33" s="38" t="str">
        <f t="shared" si="0"/>
        <v>-</v>
      </c>
    </row>
    <row r="34" spans="1:6">
      <c r="A34" s="34" t="s">
        <v>62</v>
      </c>
      <c r="B34" s="35" t="s">
        <v>32</v>
      </c>
      <c r="C34" s="36" t="s">
        <v>63</v>
      </c>
      <c r="D34" s="131">
        <v>788800</v>
      </c>
      <c r="E34" s="131">
        <v>410767.2</v>
      </c>
      <c r="F34" s="132">
        <f t="shared" si="0"/>
        <v>378032.8</v>
      </c>
    </row>
    <row r="35" spans="1:6">
      <c r="A35" s="34" t="s">
        <v>64</v>
      </c>
      <c r="B35" s="35" t="s">
        <v>32</v>
      </c>
      <c r="C35" s="36" t="s">
        <v>65</v>
      </c>
      <c r="D35" s="37">
        <v>788800</v>
      </c>
      <c r="E35" s="37">
        <v>410767.2</v>
      </c>
      <c r="F35" s="38">
        <f t="shared" si="0"/>
        <v>378032.8</v>
      </c>
    </row>
    <row r="36" spans="1:6">
      <c r="A36" s="34" t="s">
        <v>64</v>
      </c>
      <c r="B36" s="35" t="s">
        <v>32</v>
      </c>
      <c r="C36" s="36" t="s">
        <v>66</v>
      </c>
      <c r="D36" s="37">
        <v>788800</v>
      </c>
      <c r="E36" s="37">
        <v>410767.2</v>
      </c>
      <c r="F36" s="38">
        <f t="shared" si="0"/>
        <v>378032.8</v>
      </c>
    </row>
    <row r="37" spans="1:6" ht="45">
      <c r="A37" s="34" t="s">
        <v>67</v>
      </c>
      <c r="B37" s="35" t="s">
        <v>32</v>
      </c>
      <c r="C37" s="36" t="s">
        <v>68</v>
      </c>
      <c r="D37" s="37" t="s">
        <v>45</v>
      </c>
      <c r="E37" s="37">
        <v>396167.2</v>
      </c>
      <c r="F37" s="38" t="str">
        <f t="shared" si="0"/>
        <v>-</v>
      </c>
    </row>
    <row r="38" spans="1:6" ht="22.5">
      <c r="A38" s="34" t="s">
        <v>69</v>
      </c>
      <c r="B38" s="35" t="s">
        <v>32</v>
      </c>
      <c r="C38" s="36" t="s">
        <v>70</v>
      </c>
      <c r="D38" s="37" t="s">
        <v>45</v>
      </c>
      <c r="E38" s="37">
        <v>14600</v>
      </c>
      <c r="F38" s="38" t="str">
        <f t="shared" si="0"/>
        <v>-</v>
      </c>
    </row>
    <row r="39" spans="1:6">
      <c r="A39" s="34" t="s">
        <v>71</v>
      </c>
      <c r="B39" s="35" t="s">
        <v>32</v>
      </c>
      <c r="C39" s="36" t="s">
        <v>72</v>
      </c>
      <c r="D39" s="131">
        <v>1996700</v>
      </c>
      <c r="E39" s="131">
        <v>411396.7</v>
      </c>
      <c r="F39" s="132">
        <f t="shared" si="0"/>
        <v>1585303.3</v>
      </c>
    </row>
    <row r="40" spans="1:6">
      <c r="A40" s="34" t="s">
        <v>73</v>
      </c>
      <c r="B40" s="35" t="s">
        <v>32</v>
      </c>
      <c r="C40" s="36" t="s">
        <v>74</v>
      </c>
      <c r="D40" s="37">
        <v>98000</v>
      </c>
      <c r="E40" s="37">
        <v>9568.33</v>
      </c>
      <c r="F40" s="38">
        <f t="shared" si="0"/>
        <v>88431.67</v>
      </c>
    </row>
    <row r="41" spans="1:6" ht="33.75">
      <c r="A41" s="34" t="s">
        <v>75</v>
      </c>
      <c r="B41" s="35" t="s">
        <v>32</v>
      </c>
      <c r="C41" s="36" t="s">
        <v>76</v>
      </c>
      <c r="D41" s="37">
        <v>98000</v>
      </c>
      <c r="E41" s="37">
        <v>9568.33</v>
      </c>
      <c r="F41" s="38">
        <f t="shared" si="0"/>
        <v>88431.67</v>
      </c>
    </row>
    <row r="42" spans="1:6" ht="67.5">
      <c r="A42" s="34" t="s">
        <v>77</v>
      </c>
      <c r="B42" s="35" t="s">
        <v>32</v>
      </c>
      <c r="C42" s="36" t="s">
        <v>78</v>
      </c>
      <c r="D42" s="37" t="s">
        <v>45</v>
      </c>
      <c r="E42" s="37">
        <v>9332.77</v>
      </c>
      <c r="F42" s="38" t="str">
        <f t="shared" si="0"/>
        <v>-</v>
      </c>
    </row>
    <row r="43" spans="1:6" ht="45">
      <c r="A43" s="34" t="s">
        <v>79</v>
      </c>
      <c r="B43" s="35" t="s">
        <v>32</v>
      </c>
      <c r="C43" s="36" t="s">
        <v>80</v>
      </c>
      <c r="D43" s="37" t="s">
        <v>45</v>
      </c>
      <c r="E43" s="37">
        <v>235.56</v>
      </c>
      <c r="F43" s="38" t="str">
        <f t="shared" si="0"/>
        <v>-</v>
      </c>
    </row>
    <row r="44" spans="1:6">
      <c r="A44" s="34" t="s">
        <v>81</v>
      </c>
      <c r="B44" s="35" t="s">
        <v>32</v>
      </c>
      <c r="C44" s="36" t="s">
        <v>82</v>
      </c>
      <c r="D44" s="37">
        <v>1898700</v>
      </c>
      <c r="E44" s="37">
        <v>401828.37</v>
      </c>
      <c r="F44" s="38">
        <f t="shared" si="0"/>
        <v>1496871.63</v>
      </c>
    </row>
    <row r="45" spans="1:6">
      <c r="A45" s="34" t="s">
        <v>83</v>
      </c>
      <c r="B45" s="35" t="s">
        <v>32</v>
      </c>
      <c r="C45" s="36" t="s">
        <v>84</v>
      </c>
      <c r="D45" s="37">
        <v>757900</v>
      </c>
      <c r="E45" s="37">
        <v>394956.2</v>
      </c>
      <c r="F45" s="38">
        <f t="shared" si="0"/>
        <v>362943.8</v>
      </c>
    </row>
    <row r="46" spans="1:6" ht="33.75">
      <c r="A46" s="34" t="s">
        <v>85</v>
      </c>
      <c r="B46" s="35" t="s">
        <v>32</v>
      </c>
      <c r="C46" s="36" t="s">
        <v>86</v>
      </c>
      <c r="D46" s="37">
        <v>757900</v>
      </c>
      <c r="E46" s="37">
        <v>394956.2</v>
      </c>
      <c r="F46" s="38">
        <f t="shared" si="0"/>
        <v>362943.8</v>
      </c>
    </row>
    <row r="47" spans="1:6">
      <c r="A47" s="34" t="s">
        <v>87</v>
      </c>
      <c r="B47" s="35" t="s">
        <v>32</v>
      </c>
      <c r="C47" s="36" t="s">
        <v>88</v>
      </c>
      <c r="D47" s="37">
        <v>1140800</v>
      </c>
      <c r="E47" s="37">
        <v>6872.17</v>
      </c>
      <c r="F47" s="38">
        <f t="shared" si="0"/>
        <v>1133927.83</v>
      </c>
    </row>
    <row r="48" spans="1:6" ht="33.75">
      <c r="A48" s="34" t="s">
        <v>89</v>
      </c>
      <c r="B48" s="35" t="s">
        <v>32</v>
      </c>
      <c r="C48" s="36" t="s">
        <v>90</v>
      </c>
      <c r="D48" s="37">
        <v>1140800</v>
      </c>
      <c r="E48" s="37">
        <v>6872.17</v>
      </c>
      <c r="F48" s="38">
        <f t="shared" si="0"/>
        <v>1133927.83</v>
      </c>
    </row>
    <row r="49" spans="1:6" ht="33.75">
      <c r="A49" s="34" t="s">
        <v>91</v>
      </c>
      <c r="B49" s="35" t="s">
        <v>32</v>
      </c>
      <c r="C49" s="36" t="s">
        <v>92</v>
      </c>
      <c r="D49" s="131">
        <v>212800</v>
      </c>
      <c r="E49" s="131">
        <v>106398</v>
      </c>
      <c r="F49" s="132">
        <f t="shared" si="0"/>
        <v>106402</v>
      </c>
    </row>
    <row r="50" spans="1:6" ht="78.75">
      <c r="A50" s="39" t="s">
        <v>93</v>
      </c>
      <c r="B50" s="35" t="s">
        <v>32</v>
      </c>
      <c r="C50" s="36" t="s">
        <v>94</v>
      </c>
      <c r="D50" s="37">
        <v>212800</v>
      </c>
      <c r="E50" s="37">
        <v>106398</v>
      </c>
      <c r="F50" s="38">
        <f t="shared" si="0"/>
        <v>106402</v>
      </c>
    </row>
    <row r="51" spans="1:6" ht="33.75">
      <c r="A51" s="34" t="s">
        <v>95</v>
      </c>
      <c r="B51" s="35" t="s">
        <v>32</v>
      </c>
      <c r="C51" s="36" t="s">
        <v>96</v>
      </c>
      <c r="D51" s="37">
        <v>212800</v>
      </c>
      <c r="E51" s="37">
        <v>106398</v>
      </c>
      <c r="F51" s="38">
        <f t="shared" si="0"/>
        <v>106402</v>
      </c>
    </row>
    <row r="52" spans="1:6" ht="33.75">
      <c r="A52" s="34" t="s">
        <v>97</v>
      </c>
      <c r="B52" s="35" t="s">
        <v>32</v>
      </c>
      <c r="C52" s="36" t="s">
        <v>98</v>
      </c>
      <c r="D52" s="37">
        <v>212800</v>
      </c>
      <c r="E52" s="37">
        <v>106398</v>
      </c>
      <c r="F52" s="38">
        <f t="shared" si="0"/>
        <v>106402</v>
      </c>
    </row>
    <row r="53" spans="1:6">
      <c r="A53" s="34" t="s">
        <v>99</v>
      </c>
      <c r="B53" s="35" t="s">
        <v>32</v>
      </c>
      <c r="C53" s="36" t="s">
        <v>100</v>
      </c>
      <c r="D53" s="131">
        <v>500</v>
      </c>
      <c r="E53" s="131" t="s">
        <v>45</v>
      </c>
      <c r="F53" s="132">
        <f t="shared" ref="F53:F72" si="1">IF(OR(D53="-",IF(E53="-",0,E53)&gt;=IF(D53="-",0,D53)),"-",IF(D53="-",0,D53)-IF(E53="-",0,E53))</f>
        <v>500</v>
      </c>
    </row>
    <row r="54" spans="1:6" ht="33.75">
      <c r="A54" s="34" t="s">
        <v>101</v>
      </c>
      <c r="B54" s="35" t="s">
        <v>32</v>
      </c>
      <c r="C54" s="36" t="s">
        <v>102</v>
      </c>
      <c r="D54" s="37">
        <v>500</v>
      </c>
      <c r="E54" s="37" t="s">
        <v>45</v>
      </c>
      <c r="F54" s="38">
        <f t="shared" si="1"/>
        <v>500</v>
      </c>
    </row>
    <row r="55" spans="1:6" ht="45">
      <c r="A55" s="34" t="s">
        <v>103</v>
      </c>
      <c r="B55" s="35" t="s">
        <v>32</v>
      </c>
      <c r="C55" s="36" t="s">
        <v>104</v>
      </c>
      <c r="D55" s="37">
        <v>500</v>
      </c>
      <c r="E55" s="37" t="s">
        <v>45</v>
      </c>
      <c r="F55" s="38">
        <f t="shared" si="1"/>
        <v>500</v>
      </c>
    </row>
    <row r="56" spans="1:6">
      <c r="A56" s="34" t="s">
        <v>105</v>
      </c>
      <c r="B56" s="35" t="s">
        <v>32</v>
      </c>
      <c r="C56" s="36" t="s">
        <v>106</v>
      </c>
      <c r="D56" s="131">
        <f>D57</f>
        <v>9600700</v>
      </c>
      <c r="E56" s="131">
        <f>E57</f>
        <v>6485364.2300000004</v>
      </c>
      <c r="F56" s="132">
        <f t="shared" si="1"/>
        <v>3115335.7699999996</v>
      </c>
    </row>
    <row r="57" spans="1:6" ht="33.75">
      <c r="A57" s="34" t="s">
        <v>107</v>
      </c>
      <c r="B57" s="35" t="s">
        <v>32</v>
      </c>
      <c r="C57" s="36" t="s">
        <v>108</v>
      </c>
      <c r="D57" s="131">
        <f>D58+D68+D63</f>
        <v>9600700</v>
      </c>
      <c r="E57" s="131">
        <v>6485364.2300000004</v>
      </c>
      <c r="F57" s="132">
        <f t="shared" si="1"/>
        <v>3115335.7699999996</v>
      </c>
    </row>
    <row r="58" spans="1:6" ht="22.5">
      <c r="A58" s="34" t="s">
        <v>109</v>
      </c>
      <c r="B58" s="35" t="s">
        <v>32</v>
      </c>
      <c r="C58" s="36" t="s">
        <v>110</v>
      </c>
      <c r="D58" s="131">
        <v>5218200</v>
      </c>
      <c r="E58" s="131">
        <v>3614800</v>
      </c>
      <c r="F58" s="132">
        <f t="shared" si="1"/>
        <v>1603400</v>
      </c>
    </row>
    <row r="59" spans="1:6">
      <c r="A59" s="34" t="s">
        <v>111</v>
      </c>
      <c r="B59" s="35" t="s">
        <v>32</v>
      </c>
      <c r="C59" s="36" t="s">
        <v>112</v>
      </c>
      <c r="D59" s="37">
        <v>5163900</v>
      </c>
      <c r="E59" s="37">
        <v>3614800</v>
      </c>
      <c r="F59" s="38">
        <f t="shared" si="1"/>
        <v>1549100</v>
      </c>
    </row>
    <row r="60" spans="1:6" ht="22.5">
      <c r="A60" s="34" t="s">
        <v>113</v>
      </c>
      <c r="B60" s="35" t="s">
        <v>32</v>
      </c>
      <c r="C60" s="36" t="s">
        <v>114</v>
      </c>
      <c r="D60" s="37">
        <v>5163900</v>
      </c>
      <c r="E60" s="37">
        <v>3614800</v>
      </c>
      <c r="F60" s="38">
        <f t="shared" si="1"/>
        <v>1549100</v>
      </c>
    </row>
    <row r="61" spans="1:6" ht="22.5">
      <c r="A61" s="34" t="s">
        <v>115</v>
      </c>
      <c r="B61" s="35" t="s">
        <v>32</v>
      </c>
      <c r="C61" s="36" t="s">
        <v>116</v>
      </c>
      <c r="D61" s="37">
        <v>54300</v>
      </c>
      <c r="E61" s="37" t="s">
        <v>45</v>
      </c>
      <c r="F61" s="38">
        <f t="shared" si="1"/>
        <v>54300</v>
      </c>
    </row>
    <row r="62" spans="1:6" ht="22.5">
      <c r="A62" s="34" t="s">
        <v>117</v>
      </c>
      <c r="B62" s="35" t="s">
        <v>32</v>
      </c>
      <c r="C62" s="36" t="s">
        <v>118</v>
      </c>
      <c r="D62" s="37">
        <v>54300</v>
      </c>
      <c r="E62" s="37" t="s">
        <v>45</v>
      </c>
      <c r="F62" s="38">
        <f t="shared" si="1"/>
        <v>54300</v>
      </c>
    </row>
    <row r="63" spans="1:6" ht="22.5">
      <c r="A63" s="34" t="s">
        <v>119</v>
      </c>
      <c r="B63" s="35" t="s">
        <v>32</v>
      </c>
      <c r="C63" s="36" t="s">
        <v>120</v>
      </c>
      <c r="D63" s="131">
        <v>241900</v>
      </c>
      <c r="E63" s="131">
        <v>61833.77</v>
      </c>
      <c r="F63" s="132">
        <f t="shared" si="1"/>
        <v>180066.23</v>
      </c>
    </row>
    <row r="64" spans="1:6" ht="33.75">
      <c r="A64" s="34" t="s">
        <v>121</v>
      </c>
      <c r="B64" s="35" t="s">
        <v>32</v>
      </c>
      <c r="C64" s="36" t="s">
        <v>122</v>
      </c>
      <c r="D64" s="37">
        <v>200</v>
      </c>
      <c r="E64" s="37">
        <v>200</v>
      </c>
      <c r="F64" s="38" t="str">
        <f t="shared" si="1"/>
        <v>-</v>
      </c>
    </row>
    <row r="65" spans="1:6" ht="33.75">
      <c r="A65" s="34" t="s">
        <v>123</v>
      </c>
      <c r="B65" s="35" t="s">
        <v>32</v>
      </c>
      <c r="C65" s="36" t="s">
        <v>124</v>
      </c>
      <c r="D65" s="37">
        <v>200</v>
      </c>
      <c r="E65" s="37">
        <v>200</v>
      </c>
      <c r="F65" s="38" t="str">
        <f t="shared" si="1"/>
        <v>-</v>
      </c>
    </row>
    <row r="66" spans="1:6" ht="33.75">
      <c r="A66" s="34" t="s">
        <v>125</v>
      </c>
      <c r="B66" s="35" t="s">
        <v>32</v>
      </c>
      <c r="C66" s="36" t="s">
        <v>126</v>
      </c>
      <c r="D66" s="37">
        <v>241700</v>
      </c>
      <c r="E66" s="37">
        <v>61633.77</v>
      </c>
      <c r="F66" s="38">
        <f t="shared" si="1"/>
        <v>180066.23</v>
      </c>
    </row>
    <row r="67" spans="1:6" ht="33.75">
      <c r="A67" s="34" t="s">
        <v>127</v>
      </c>
      <c r="B67" s="35" t="s">
        <v>32</v>
      </c>
      <c r="C67" s="36" t="s">
        <v>128</v>
      </c>
      <c r="D67" s="37">
        <v>241700</v>
      </c>
      <c r="E67" s="37">
        <v>61633.77</v>
      </c>
      <c r="F67" s="38">
        <f t="shared" si="1"/>
        <v>180066.23</v>
      </c>
    </row>
    <row r="68" spans="1:6">
      <c r="A68" s="34" t="s">
        <v>129</v>
      </c>
      <c r="B68" s="35" t="s">
        <v>32</v>
      </c>
      <c r="C68" s="36" t="s">
        <v>130</v>
      </c>
      <c r="D68" s="131">
        <f>D69+D71</f>
        <v>4140600</v>
      </c>
      <c r="E68" s="131">
        <v>2808730.46</v>
      </c>
      <c r="F68" s="132">
        <f t="shared" si="1"/>
        <v>1331869.54</v>
      </c>
    </row>
    <row r="69" spans="1:6" ht="45">
      <c r="A69" s="34" t="s">
        <v>131</v>
      </c>
      <c r="B69" s="35" t="s">
        <v>32</v>
      </c>
      <c r="C69" s="36" t="s">
        <v>132</v>
      </c>
      <c r="D69" s="37">
        <f>D70</f>
        <v>862000</v>
      </c>
      <c r="E69" s="37">
        <v>447069.42</v>
      </c>
      <c r="F69" s="38">
        <f t="shared" si="1"/>
        <v>414930.58</v>
      </c>
    </row>
    <row r="70" spans="1:6" ht="56.25">
      <c r="A70" s="34" t="s">
        <v>133</v>
      </c>
      <c r="B70" s="35" t="s">
        <v>32</v>
      </c>
      <c r="C70" s="36" t="s">
        <v>134</v>
      </c>
      <c r="D70" s="37">
        <v>862000</v>
      </c>
      <c r="E70" s="37">
        <v>447069.42</v>
      </c>
      <c r="F70" s="38">
        <f t="shared" si="1"/>
        <v>414930.58</v>
      </c>
    </row>
    <row r="71" spans="1:6" ht="22.5">
      <c r="A71" s="34" t="s">
        <v>135</v>
      </c>
      <c r="B71" s="35" t="s">
        <v>32</v>
      </c>
      <c r="C71" s="36" t="s">
        <v>136</v>
      </c>
      <c r="D71" s="131">
        <v>3278600</v>
      </c>
      <c r="E71" s="131">
        <v>2361661.04</v>
      </c>
      <c r="F71" s="132">
        <f t="shared" si="1"/>
        <v>916938.96</v>
      </c>
    </row>
    <row r="72" spans="1:6" ht="22.5">
      <c r="A72" s="34" t="s">
        <v>137</v>
      </c>
      <c r="B72" s="35" t="s">
        <v>32</v>
      </c>
      <c r="C72" s="36" t="s">
        <v>138</v>
      </c>
      <c r="D72" s="37">
        <f>D71</f>
        <v>3278600</v>
      </c>
      <c r="E72" s="37">
        <v>2361661.04</v>
      </c>
      <c r="F72" s="38">
        <f t="shared" si="1"/>
        <v>916938.96</v>
      </c>
    </row>
    <row r="73" spans="1:6" ht="12.75" customHeight="1">
      <c r="A73" s="40"/>
      <c r="B73" s="41"/>
      <c r="C73" s="41"/>
      <c r="D73" s="42"/>
      <c r="E73" s="42"/>
      <c r="F73" s="42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 F30 F27:F28 F40">
    <cfRule type="cellIs" priority="1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32"/>
  <sheetViews>
    <sheetView showGridLines="0" workbookViewId="0">
      <selection activeCell="A134" sqref="A134"/>
    </sheetView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145" t="s">
        <v>139</v>
      </c>
      <c r="B2" s="145"/>
      <c r="C2" s="145"/>
      <c r="D2" s="145"/>
      <c r="E2" s="1"/>
      <c r="F2" s="14" t="s">
        <v>140</v>
      </c>
    </row>
    <row r="3" spans="1:6" ht="13.5" customHeight="1">
      <c r="A3" s="5"/>
      <c r="B3" s="5"/>
      <c r="C3" s="43"/>
      <c r="D3" s="10"/>
      <c r="E3" s="10"/>
      <c r="F3" s="10"/>
    </row>
    <row r="4" spans="1:6" ht="10.15" customHeight="1">
      <c r="A4" s="152" t="s">
        <v>22</v>
      </c>
      <c r="B4" s="133" t="s">
        <v>23</v>
      </c>
      <c r="C4" s="150" t="s">
        <v>141</v>
      </c>
      <c r="D4" s="136" t="s">
        <v>25</v>
      </c>
      <c r="E4" s="155" t="s">
        <v>26</v>
      </c>
      <c r="F4" s="142" t="s">
        <v>27</v>
      </c>
    </row>
    <row r="5" spans="1:6" ht="5.45" customHeight="1">
      <c r="A5" s="153"/>
      <c r="B5" s="134"/>
      <c r="C5" s="151"/>
      <c r="D5" s="137"/>
      <c r="E5" s="156"/>
      <c r="F5" s="143"/>
    </row>
    <row r="6" spans="1:6" ht="9.6" customHeight="1">
      <c r="A6" s="153"/>
      <c r="B6" s="134"/>
      <c r="C6" s="151"/>
      <c r="D6" s="137"/>
      <c r="E6" s="156"/>
      <c r="F6" s="143"/>
    </row>
    <row r="7" spans="1:6" ht="6" customHeight="1">
      <c r="A7" s="153"/>
      <c r="B7" s="134"/>
      <c r="C7" s="151"/>
      <c r="D7" s="137"/>
      <c r="E7" s="156"/>
      <c r="F7" s="143"/>
    </row>
    <row r="8" spans="1:6" ht="6.6" customHeight="1">
      <c r="A8" s="153"/>
      <c r="B8" s="134"/>
      <c r="C8" s="151"/>
      <c r="D8" s="137"/>
      <c r="E8" s="156"/>
      <c r="F8" s="143"/>
    </row>
    <row r="9" spans="1:6" ht="10.9" customHeight="1">
      <c r="A9" s="153"/>
      <c r="B9" s="134"/>
      <c r="C9" s="151"/>
      <c r="D9" s="137"/>
      <c r="E9" s="156"/>
      <c r="F9" s="143"/>
    </row>
    <row r="10" spans="1:6" ht="4.1500000000000004" hidden="1" customHeight="1">
      <c r="A10" s="153"/>
      <c r="B10" s="134"/>
      <c r="C10" s="44"/>
      <c r="D10" s="137"/>
      <c r="E10" s="45"/>
      <c r="F10" s="46"/>
    </row>
    <row r="11" spans="1:6" ht="13.15" hidden="1" customHeight="1">
      <c r="A11" s="154"/>
      <c r="B11" s="135"/>
      <c r="C11" s="47"/>
      <c r="D11" s="138"/>
      <c r="E11" s="48"/>
      <c r="F11" s="49"/>
    </row>
    <row r="12" spans="1:6" ht="13.5" customHeight="1">
      <c r="A12" s="19">
        <v>1</v>
      </c>
      <c r="B12" s="20">
        <v>2</v>
      </c>
      <c r="C12" s="21">
        <v>3</v>
      </c>
      <c r="D12" s="22" t="s">
        <v>28</v>
      </c>
      <c r="E12" s="50" t="s">
        <v>29</v>
      </c>
      <c r="F12" s="24" t="s">
        <v>30</v>
      </c>
    </row>
    <row r="13" spans="1:6">
      <c r="A13" s="51" t="s">
        <v>142</v>
      </c>
      <c r="B13" s="52" t="s">
        <v>143</v>
      </c>
      <c r="C13" s="53" t="s">
        <v>144</v>
      </c>
      <c r="D13" s="54">
        <v>13755200</v>
      </c>
      <c r="E13" s="55">
        <v>8066560.1600000001</v>
      </c>
      <c r="F13" s="56">
        <f>IF(OR(D13="-",IF(E13="-",0,E13)&gt;=IF(D13="-",0,D13)),"-",IF(D13="-",0,D13)-IF(E13="-",0,E13))</f>
        <v>5688639.8399999999</v>
      </c>
    </row>
    <row r="14" spans="1:6">
      <c r="A14" s="57" t="s">
        <v>34</v>
      </c>
      <c r="B14" s="58"/>
      <c r="C14" s="59"/>
      <c r="D14" s="60"/>
      <c r="E14" s="61"/>
      <c r="F14" s="62"/>
    </row>
    <row r="15" spans="1:6">
      <c r="A15" s="51" t="s">
        <v>145</v>
      </c>
      <c r="B15" s="52" t="s">
        <v>143</v>
      </c>
      <c r="C15" s="53" t="s">
        <v>146</v>
      </c>
      <c r="D15" s="54">
        <v>5424700</v>
      </c>
      <c r="E15" s="55">
        <v>3538880.29</v>
      </c>
      <c r="F15" s="56">
        <f t="shared" ref="F15:F46" si="0">IF(OR(D15="-",IF(E15="-",0,E15)&gt;=IF(D15="-",0,D15)),"-",IF(D15="-",0,D15)-IF(E15="-",0,E15))</f>
        <v>1885819.71</v>
      </c>
    </row>
    <row r="16" spans="1:6" ht="56.25">
      <c r="A16" s="25" t="s">
        <v>147</v>
      </c>
      <c r="B16" s="63" t="s">
        <v>143</v>
      </c>
      <c r="C16" s="27" t="s">
        <v>148</v>
      </c>
      <c r="D16" s="28">
        <v>4401400</v>
      </c>
      <c r="E16" s="64">
        <v>2930242.75</v>
      </c>
      <c r="F16" s="65">
        <f t="shared" si="0"/>
        <v>1471157.25</v>
      </c>
    </row>
    <row r="17" spans="1:6" ht="22.5">
      <c r="A17" s="25" t="s">
        <v>149</v>
      </c>
      <c r="B17" s="63" t="s">
        <v>143</v>
      </c>
      <c r="C17" s="27" t="s">
        <v>150</v>
      </c>
      <c r="D17" s="28">
        <v>4401400</v>
      </c>
      <c r="E17" s="64">
        <v>2930242.75</v>
      </c>
      <c r="F17" s="65">
        <f t="shared" si="0"/>
        <v>1471157.25</v>
      </c>
    </row>
    <row r="18" spans="1:6" ht="22.5">
      <c r="A18" s="25" t="s">
        <v>151</v>
      </c>
      <c r="B18" s="63" t="s">
        <v>143</v>
      </c>
      <c r="C18" s="27" t="s">
        <v>152</v>
      </c>
      <c r="D18" s="28">
        <v>3082293</v>
      </c>
      <c r="E18" s="64">
        <v>2113928.2799999998</v>
      </c>
      <c r="F18" s="65">
        <f t="shared" si="0"/>
        <v>968364.7200000002</v>
      </c>
    </row>
    <row r="19" spans="1:6" ht="33.75">
      <c r="A19" s="25" t="s">
        <v>153</v>
      </c>
      <c r="B19" s="63" t="s">
        <v>143</v>
      </c>
      <c r="C19" s="27" t="s">
        <v>154</v>
      </c>
      <c r="D19" s="28">
        <v>285000</v>
      </c>
      <c r="E19" s="64">
        <v>138804.67000000001</v>
      </c>
      <c r="F19" s="65">
        <f t="shared" si="0"/>
        <v>146195.32999999999</v>
      </c>
    </row>
    <row r="20" spans="1:6" ht="33.75">
      <c r="A20" s="25" t="s">
        <v>155</v>
      </c>
      <c r="B20" s="63" t="s">
        <v>143</v>
      </c>
      <c r="C20" s="27" t="s">
        <v>156</v>
      </c>
      <c r="D20" s="28">
        <v>1034107</v>
      </c>
      <c r="E20" s="64">
        <v>677509.8</v>
      </c>
      <c r="F20" s="65">
        <f t="shared" si="0"/>
        <v>356597.19999999995</v>
      </c>
    </row>
    <row r="21" spans="1:6" ht="22.5">
      <c r="A21" s="25" t="s">
        <v>157</v>
      </c>
      <c r="B21" s="63" t="s">
        <v>143</v>
      </c>
      <c r="C21" s="27" t="s">
        <v>158</v>
      </c>
      <c r="D21" s="28">
        <v>881300</v>
      </c>
      <c r="E21" s="64">
        <v>587853.27</v>
      </c>
      <c r="F21" s="65">
        <f t="shared" si="0"/>
        <v>293446.73</v>
      </c>
    </row>
    <row r="22" spans="1:6" ht="22.5">
      <c r="A22" s="25" t="s">
        <v>159</v>
      </c>
      <c r="B22" s="63" t="s">
        <v>143</v>
      </c>
      <c r="C22" s="27" t="s">
        <v>160</v>
      </c>
      <c r="D22" s="28">
        <v>881300</v>
      </c>
      <c r="E22" s="64">
        <v>587853.27</v>
      </c>
      <c r="F22" s="65">
        <f t="shared" si="0"/>
        <v>293446.73</v>
      </c>
    </row>
    <row r="23" spans="1:6" ht="22.5">
      <c r="A23" s="25" t="s">
        <v>161</v>
      </c>
      <c r="B23" s="63" t="s">
        <v>143</v>
      </c>
      <c r="C23" s="27" t="s">
        <v>162</v>
      </c>
      <c r="D23" s="28">
        <v>794300</v>
      </c>
      <c r="E23" s="64">
        <v>541838.38</v>
      </c>
      <c r="F23" s="65">
        <f t="shared" si="0"/>
        <v>252461.62</v>
      </c>
    </row>
    <row r="24" spans="1:6">
      <c r="A24" s="25" t="s">
        <v>163</v>
      </c>
      <c r="B24" s="63" t="s">
        <v>143</v>
      </c>
      <c r="C24" s="27" t="s">
        <v>164</v>
      </c>
      <c r="D24" s="28">
        <v>87000</v>
      </c>
      <c r="E24" s="64">
        <v>46014.89</v>
      </c>
      <c r="F24" s="65">
        <f t="shared" si="0"/>
        <v>40985.11</v>
      </c>
    </row>
    <row r="25" spans="1:6">
      <c r="A25" s="25" t="s">
        <v>165</v>
      </c>
      <c r="B25" s="63" t="s">
        <v>143</v>
      </c>
      <c r="C25" s="27" t="s">
        <v>166</v>
      </c>
      <c r="D25" s="28">
        <v>142000</v>
      </c>
      <c r="E25" s="64">
        <v>20784.27</v>
      </c>
      <c r="F25" s="65">
        <f t="shared" si="0"/>
        <v>121215.73</v>
      </c>
    </row>
    <row r="26" spans="1:6">
      <c r="A26" s="25" t="s">
        <v>167</v>
      </c>
      <c r="B26" s="63" t="s">
        <v>143</v>
      </c>
      <c r="C26" s="27" t="s">
        <v>168</v>
      </c>
      <c r="D26" s="28">
        <v>25000</v>
      </c>
      <c r="E26" s="64">
        <v>20784.27</v>
      </c>
      <c r="F26" s="65">
        <f t="shared" si="0"/>
        <v>4215.7299999999996</v>
      </c>
    </row>
    <row r="27" spans="1:6" ht="22.5">
      <c r="A27" s="25" t="s">
        <v>169</v>
      </c>
      <c r="B27" s="63" t="s">
        <v>143</v>
      </c>
      <c r="C27" s="27" t="s">
        <v>170</v>
      </c>
      <c r="D27" s="28">
        <v>3000</v>
      </c>
      <c r="E27" s="64">
        <v>550.27</v>
      </c>
      <c r="F27" s="65">
        <f t="shared" si="0"/>
        <v>2449.73</v>
      </c>
    </row>
    <row r="28" spans="1:6">
      <c r="A28" s="25" t="s">
        <v>171</v>
      </c>
      <c r="B28" s="63" t="s">
        <v>143</v>
      </c>
      <c r="C28" s="27" t="s">
        <v>172</v>
      </c>
      <c r="D28" s="28">
        <v>1000</v>
      </c>
      <c r="E28" s="64">
        <v>234</v>
      </c>
      <c r="F28" s="65">
        <f t="shared" si="0"/>
        <v>766</v>
      </c>
    </row>
    <row r="29" spans="1:6">
      <c r="A29" s="25" t="s">
        <v>173</v>
      </c>
      <c r="B29" s="63" t="s">
        <v>143</v>
      </c>
      <c r="C29" s="27" t="s">
        <v>174</v>
      </c>
      <c r="D29" s="28">
        <v>21000</v>
      </c>
      <c r="E29" s="64">
        <v>20000</v>
      </c>
      <c r="F29" s="65">
        <f t="shared" si="0"/>
        <v>1000</v>
      </c>
    </row>
    <row r="30" spans="1:6">
      <c r="A30" s="25" t="s">
        <v>175</v>
      </c>
      <c r="B30" s="63" t="s">
        <v>143</v>
      </c>
      <c r="C30" s="27" t="s">
        <v>176</v>
      </c>
      <c r="D30" s="28">
        <v>117000</v>
      </c>
      <c r="E30" s="64" t="s">
        <v>45</v>
      </c>
      <c r="F30" s="65">
        <f t="shared" si="0"/>
        <v>117000</v>
      </c>
    </row>
    <row r="31" spans="1:6" ht="45">
      <c r="A31" s="51" t="s">
        <v>177</v>
      </c>
      <c r="B31" s="52" t="s">
        <v>143</v>
      </c>
      <c r="C31" s="53" t="s">
        <v>178</v>
      </c>
      <c r="D31" s="54">
        <v>5141100</v>
      </c>
      <c r="E31" s="55">
        <v>3414389.26</v>
      </c>
      <c r="F31" s="56">
        <f t="shared" si="0"/>
        <v>1726710.7400000002</v>
      </c>
    </row>
    <row r="32" spans="1:6" ht="56.25">
      <c r="A32" s="25" t="s">
        <v>147</v>
      </c>
      <c r="B32" s="63" t="s">
        <v>143</v>
      </c>
      <c r="C32" s="27" t="s">
        <v>179</v>
      </c>
      <c r="D32" s="28">
        <v>4401400</v>
      </c>
      <c r="E32" s="64">
        <v>2930242.75</v>
      </c>
      <c r="F32" s="65">
        <f t="shared" si="0"/>
        <v>1471157.25</v>
      </c>
    </row>
    <row r="33" spans="1:6" ht="22.5">
      <c r="A33" s="25" t="s">
        <v>149</v>
      </c>
      <c r="B33" s="63" t="s">
        <v>143</v>
      </c>
      <c r="C33" s="27" t="s">
        <v>180</v>
      </c>
      <c r="D33" s="28">
        <v>4401400</v>
      </c>
      <c r="E33" s="64">
        <v>2930242.75</v>
      </c>
      <c r="F33" s="65">
        <f t="shared" si="0"/>
        <v>1471157.25</v>
      </c>
    </row>
    <row r="34" spans="1:6" ht="22.5">
      <c r="A34" s="25" t="s">
        <v>151</v>
      </c>
      <c r="B34" s="63" t="s">
        <v>143</v>
      </c>
      <c r="C34" s="27" t="s">
        <v>181</v>
      </c>
      <c r="D34" s="28">
        <v>3082293</v>
      </c>
      <c r="E34" s="64">
        <v>2113928.2799999998</v>
      </c>
      <c r="F34" s="65">
        <f t="shared" si="0"/>
        <v>968364.7200000002</v>
      </c>
    </row>
    <row r="35" spans="1:6" ht="33.75">
      <c r="A35" s="25" t="s">
        <v>153</v>
      </c>
      <c r="B35" s="63" t="s">
        <v>143</v>
      </c>
      <c r="C35" s="27" t="s">
        <v>182</v>
      </c>
      <c r="D35" s="28">
        <v>285000</v>
      </c>
      <c r="E35" s="64">
        <v>138804.67000000001</v>
      </c>
      <c r="F35" s="65">
        <f t="shared" si="0"/>
        <v>146195.32999999999</v>
      </c>
    </row>
    <row r="36" spans="1:6" ht="33.75">
      <c r="A36" s="25" t="s">
        <v>155</v>
      </c>
      <c r="B36" s="63" t="s">
        <v>143</v>
      </c>
      <c r="C36" s="27" t="s">
        <v>183</v>
      </c>
      <c r="D36" s="28">
        <v>1034107</v>
      </c>
      <c r="E36" s="64">
        <v>677509.8</v>
      </c>
      <c r="F36" s="65">
        <f t="shared" si="0"/>
        <v>356597.19999999995</v>
      </c>
    </row>
    <row r="37" spans="1:6" ht="22.5">
      <c r="A37" s="25" t="s">
        <v>157</v>
      </c>
      <c r="B37" s="63" t="s">
        <v>143</v>
      </c>
      <c r="C37" s="27" t="s">
        <v>184</v>
      </c>
      <c r="D37" s="28">
        <v>739700</v>
      </c>
      <c r="E37" s="64">
        <v>484146.51</v>
      </c>
      <c r="F37" s="65">
        <f t="shared" si="0"/>
        <v>255553.49</v>
      </c>
    </row>
    <row r="38" spans="1:6" ht="22.5">
      <c r="A38" s="25" t="s">
        <v>159</v>
      </c>
      <c r="B38" s="63" t="s">
        <v>143</v>
      </c>
      <c r="C38" s="27" t="s">
        <v>185</v>
      </c>
      <c r="D38" s="28">
        <v>739700</v>
      </c>
      <c r="E38" s="64">
        <v>484146.51</v>
      </c>
      <c r="F38" s="65">
        <f t="shared" si="0"/>
        <v>255553.49</v>
      </c>
    </row>
    <row r="39" spans="1:6" ht="22.5">
      <c r="A39" s="25" t="s">
        <v>161</v>
      </c>
      <c r="B39" s="63" t="s">
        <v>143</v>
      </c>
      <c r="C39" s="27" t="s">
        <v>186</v>
      </c>
      <c r="D39" s="28">
        <v>652700</v>
      </c>
      <c r="E39" s="64">
        <v>438131.62</v>
      </c>
      <c r="F39" s="65">
        <f t="shared" si="0"/>
        <v>214568.38</v>
      </c>
    </row>
    <row r="40" spans="1:6">
      <c r="A40" s="25" t="s">
        <v>163</v>
      </c>
      <c r="B40" s="63" t="s">
        <v>143</v>
      </c>
      <c r="C40" s="27" t="s">
        <v>187</v>
      </c>
      <c r="D40" s="28">
        <v>87000</v>
      </c>
      <c r="E40" s="64">
        <v>46014.89</v>
      </c>
      <c r="F40" s="65">
        <f t="shared" si="0"/>
        <v>40985.11</v>
      </c>
    </row>
    <row r="41" spans="1:6">
      <c r="A41" s="51" t="s">
        <v>188</v>
      </c>
      <c r="B41" s="52" t="s">
        <v>143</v>
      </c>
      <c r="C41" s="53" t="s">
        <v>189</v>
      </c>
      <c r="D41" s="54">
        <v>117000</v>
      </c>
      <c r="E41" s="55" t="s">
        <v>45</v>
      </c>
      <c r="F41" s="56">
        <f t="shared" si="0"/>
        <v>117000</v>
      </c>
    </row>
    <row r="42" spans="1:6">
      <c r="A42" s="25" t="s">
        <v>165</v>
      </c>
      <c r="B42" s="63" t="s">
        <v>143</v>
      </c>
      <c r="C42" s="27" t="s">
        <v>190</v>
      </c>
      <c r="D42" s="28">
        <v>117000</v>
      </c>
      <c r="E42" s="64" t="s">
        <v>45</v>
      </c>
      <c r="F42" s="65">
        <f t="shared" si="0"/>
        <v>117000</v>
      </c>
    </row>
    <row r="43" spans="1:6">
      <c r="A43" s="25" t="s">
        <v>175</v>
      </c>
      <c r="B43" s="63" t="s">
        <v>143</v>
      </c>
      <c r="C43" s="27" t="s">
        <v>191</v>
      </c>
      <c r="D43" s="28">
        <v>117000</v>
      </c>
      <c r="E43" s="64" t="s">
        <v>45</v>
      </c>
      <c r="F43" s="65">
        <f t="shared" si="0"/>
        <v>117000</v>
      </c>
    </row>
    <row r="44" spans="1:6">
      <c r="A44" s="51" t="s">
        <v>192</v>
      </c>
      <c r="B44" s="52" t="s">
        <v>143</v>
      </c>
      <c r="C44" s="53" t="s">
        <v>193</v>
      </c>
      <c r="D44" s="54">
        <v>166600</v>
      </c>
      <c r="E44" s="55">
        <v>124491.03</v>
      </c>
      <c r="F44" s="56">
        <f t="shared" si="0"/>
        <v>42108.97</v>
      </c>
    </row>
    <row r="45" spans="1:6" ht="22.5">
      <c r="A45" s="25" t="s">
        <v>157</v>
      </c>
      <c r="B45" s="63" t="s">
        <v>143</v>
      </c>
      <c r="C45" s="27" t="s">
        <v>194</v>
      </c>
      <c r="D45" s="28">
        <v>141600</v>
      </c>
      <c r="E45" s="64">
        <v>103706.76</v>
      </c>
      <c r="F45" s="65">
        <f t="shared" si="0"/>
        <v>37893.240000000005</v>
      </c>
    </row>
    <row r="46" spans="1:6" ht="22.5">
      <c r="A46" s="25" t="s">
        <v>159</v>
      </c>
      <c r="B46" s="63" t="s">
        <v>143</v>
      </c>
      <c r="C46" s="27" t="s">
        <v>195</v>
      </c>
      <c r="D46" s="28">
        <v>141600</v>
      </c>
      <c r="E46" s="64">
        <v>103706.76</v>
      </c>
      <c r="F46" s="65">
        <f t="shared" si="0"/>
        <v>37893.240000000005</v>
      </c>
    </row>
    <row r="47" spans="1:6" ht="22.5">
      <c r="A47" s="25" t="s">
        <v>161</v>
      </c>
      <c r="B47" s="63" t="s">
        <v>143</v>
      </c>
      <c r="C47" s="27" t="s">
        <v>196</v>
      </c>
      <c r="D47" s="28">
        <v>141600</v>
      </c>
      <c r="E47" s="64">
        <v>103706.76</v>
      </c>
      <c r="F47" s="65">
        <f t="shared" ref="F47:F78" si="1">IF(OR(D47="-",IF(E47="-",0,E47)&gt;=IF(D47="-",0,D47)),"-",IF(D47="-",0,D47)-IF(E47="-",0,E47))</f>
        <v>37893.240000000005</v>
      </c>
    </row>
    <row r="48" spans="1:6">
      <c r="A48" s="25" t="s">
        <v>165</v>
      </c>
      <c r="B48" s="63" t="s">
        <v>143</v>
      </c>
      <c r="C48" s="27" t="s">
        <v>197</v>
      </c>
      <c r="D48" s="28">
        <v>25000</v>
      </c>
      <c r="E48" s="64">
        <v>20784.27</v>
      </c>
      <c r="F48" s="65">
        <f t="shared" si="1"/>
        <v>4215.7299999999996</v>
      </c>
    </row>
    <row r="49" spans="1:6">
      <c r="A49" s="25" t="s">
        <v>167</v>
      </c>
      <c r="B49" s="63" t="s">
        <v>143</v>
      </c>
      <c r="C49" s="27" t="s">
        <v>198</v>
      </c>
      <c r="D49" s="28">
        <v>25000</v>
      </c>
      <c r="E49" s="64">
        <v>20784.27</v>
      </c>
      <c r="F49" s="65">
        <f t="shared" si="1"/>
        <v>4215.7299999999996</v>
      </c>
    </row>
    <row r="50" spans="1:6" ht="22.5">
      <c r="A50" s="25" t="s">
        <v>169</v>
      </c>
      <c r="B50" s="63" t="s">
        <v>143</v>
      </c>
      <c r="C50" s="27" t="s">
        <v>199</v>
      </c>
      <c r="D50" s="28">
        <v>3000</v>
      </c>
      <c r="E50" s="64">
        <v>550.27</v>
      </c>
      <c r="F50" s="65">
        <f t="shared" si="1"/>
        <v>2449.73</v>
      </c>
    </row>
    <row r="51" spans="1:6">
      <c r="A51" s="25" t="s">
        <v>171</v>
      </c>
      <c r="B51" s="63" t="s">
        <v>143</v>
      </c>
      <c r="C51" s="27" t="s">
        <v>200</v>
      </c>
      <c r="D51" s="28">
        <v>1000</v>
      </c>
      <c r="E51" s="64">
        <v>234</v>
      </c>
      <c r="F51" s="65">
        <f t="shared" si="1"/>
        <v>766</v>
      </c>
    </row>
    <row r="52" spans="1:6">
      <c r="A52" s="25" t="s">
        <v>173</v>
      </c>
      <c r="B52" s="63" t="s">
        <v>143</v>
      </c>
      <c r="C52" s="27" t="s">
        <v>201</v>
      </c>
      <c r="D52" s="28">
        <v>21000</v>
      </c>
      <c r="E52" s="64">
        <v>20000</v>
      </c>
      <c r="F52" s="65">
        <f t="shared" si="1"/>
        <v>1000</v>
      </c>
    </row>
    <row r="53" spans="1:6">
      <c r="A53" s="51" t="s">
        <v>202</v>
      </c>
      <c r="B53" s="52" t="s">
        <v>143</v>
      </c>
      <c r="C53" s="53" t="s">
        <v>203</v>
      </c>
      <c r="D53" s="54">
        <v>241700</v>
      </c>
      <c r="E53" s="55">
        <v>61633.77</v>
      </c>
      <c r="F53" s="56">
        <f t="shared" si="1"/>
        <v>180066.23</v>
      </c>
    </row>
    <row r="54" spans="1:6" ht="56.25">
      <c r="A54" s="25" t="s">
        <v>147</v>
      </c>
      <c r="B54" s="63" t="s">
        <v>143</v>
      </c>
      <c r="C54" s="27" t="s">
        <v>204</v>
      </c>
      <c r="D54" s="28">
        <v>228700</v>
      </c>
      <c r="E54" s="64">
        <v>61633.77</v>
      </c>
      <c r="F54" s="65">
        <f t="shared" si="1"/>
        <v>167066.23000000001</v>
      </c>
    </row>
    <row r="55" spans="1:6" ht="22.5">
      <c r="A55" s="25" t="s">
        <v>149</v>
      </c>
      <c r="B55" s="63" t="s">
        <v>143</v>
      </c>
      <c r="C55" s="27" t="s">
        <v>205</v>
      </c>
      <c r="D55" s="28">
        <v>228700</v>
      </c>
      <c r="E55" s="64">
        <v>61633.77</v>
      </c>
      <c r="F55" s="65">
        <f t="shared" si="1"/>
        <v>167066.23000000001</v>
      </c>
    </row>
    <row r="56" spans="1:6" ht="22.5">
      <c r="A56" s="25" t="s">
        <v>151</v>
      </c>
      <c r="B56" s="63" t="s">
        <v>143</v>
      </c>
      <c r="C56" s="27" t="s">
        <v>206</v>
      </c>
      <c r="D56" s="28">
        <v>175652.8</v>
      </c>
      <c r="E56" s="64">
        <v>48561.95</v>
      </c>
      <c r="F56" s="65">
        <f t="shared" si="1"/>
        <v>127090.84999999999</v>
      </c>
    </row>
    <row r="57" spans="1:6" ht="33.75">
      <c r="A57" s="25" t="s">
        <v>155</v>
      </c>
      <c r="B57" s="63" t="s">
        <v>143</v>
      </c>
      <c r="C57" s="27" t="s">
        <v>207</v>
      </c>
      <c r="D57" s="28">
        <v>53047.199999999997</v>
      </c>
      <c r="E57" s="64">
        <v>13071.82</v>
      </c>
      <c r="F57" s="65">
        <f t="shared" si="1"/>
        <v>39975.379999999997</v>
      </c>
    </row>
    <row r="58" spans="1:6" ht="22.5">
      <c r="A58" s="25" t="s">
        <v>157</v>
      </c>
      <c r="B58" s="63" t="s">
        <v>143</v>
      </c>
      <c r="C58" s="27" t="s">
        <v>208</v>
      </c>
      <c r="D58" s="28">
        <v>13000</v>
      </c>
      <c r="E58" s="64" t="s">
        <v>45</v>
      </c>
      <c r="F58" s="65">
        <f t="shared" si="1"/>
        <v>13000</v>
      </c>
    </row>
    <row r="59" spans="1:6" ht="22.5">
      <c r="A59" s="25" t="s">
        <v>159</v>
      </c>
      <c r="B59" s="63" t="s">
        <v>143</v>
      </c>
      <c r="C59" s="27" t="s">
        <v>209</v>
      </c>
      <c r="D59" s="28">
        <v>13000</v>
      </c>
      <c r="E59" s="64" t="s">
        <v>45</v>
      </c>
      <c r="F59" s="65">
        <f t="shared" si="1"/>
        <v>13000</v>
      </c>
    </row>
    <row r="60" spans="1:6" ht="22.5">
      <c r="A60" s="25" t="s">
        <v>161</v>
      </c>
      <c r="B60" s="63" t="s">
        <v>143</v>
      </c>
      <c r="C60" s="27" t="s">
        <v>210</v>
      </c>
      <c r="D60" s="28">
        <v>13000</v>
      </c>
      <c r="E60" s="64" t="s">
        <v>45</v>
      </c>
      <c r="F60" s="65">
        <f t="shared" si="1"/>
        <v>13000</v>
      </c>
    </row>
    <row r="61" spans="1:6">
      <c r="A61" s="51" t="s">
        <v>211</v>
      </c>
      <c r="B61" s="52" t="s">
        <v>143</v>
      </c>
      <c r="C61" s="53" t="s">
        <v>212</v>
      </c>
      <c r="D61" s="54">
        <v>241700</v>
      </c>
      <c r="E61" s="55">
        <v>61633.77</v>
      </c>
      <c r="F61" s="56">
        <f t="shared" si="1"/>
        <v>180066.23</v>
      </c>
    </row>
    <row r="62" spans="1:6" ht="56.25">
      <c r="A62" s="25" t="s">
        <v>147</v>
      </c>
      <c r="B62" s="63" t="s">
        <v>143</v>
      </c>
      <c r="C62" s="27" t="s">
        <v>213</v>
      </c>
      <c r="D62" s="28">
        <v>228700</v>
      </c>
      <c r="E62" s="64">
        <v>61633.77</v>
      </c>
      <c r="F62" s="65">
        <f t="shared" si="1"/>
        <v>167066.23000000001</v>
      </c>
    </row>
    <row r="63" spans="1:6" ht="22.5">
      <c r="A63" s="25" t="s">
        <v>149</v>
      </c>
      <c r="B63" s="63" t="s">
        <v>143</v>
      </c>
      <c r="C63" s="27" t="s">
        <v>214</v>
      </c>
      <c r="D63" s="28">
        <v>228700</v>
      </c>
      <c r="E63" s="64">
        <v>61633.77</v>
      </c>
      <c r="F63" s="65">
        <f t="shared" si="1"/>
        <v>167066.23000000001</v>
      </c>
    </row>
    <row r="64" spans="1:6" ht="22.5">
      <c r="A64" s="25" t="s">
        <v>151</v>
      </c>
      <c r="B64" s="63" t="s">
        <v>143</v>
      </c>
      <c r="C64" s="27" t="s">
        <v>215</v>
      </c>
      <c r="D64" s="28">
        <v>175652.8</v>
      </c>
      <c r="E64" s="64">
        <v>48561.95</v>
      </c>
      <c r="F64" s="65">
        <f t="shared" si="1"/>
        <v>127090.84999999999</v>
      </c>
    </row>
    <row r="65" spans="1:6" ht="33.75">
      <c r="A65" s="25" t="s">
        <v>155</v>
      </c>
      <c r="B65" s="63" t="s">
        <v>143</v>
      </c>
      <c r="C65" s="27" t="s">
        <v>216</v>
      </c>
      <c r="D65" s="28">
        <v>53047.199999999997</v>
      </c>
      <c r="E65" s="64">
        <v>13071.82</v>
      </c>
      <c r="F65" s="65">
        <f t="shared" si="1"/>
        <v>39975.379999999997</v>
      </c>
    </row>
    <row r="66" spans="1:6" ht="22.5">
      <c r="A66" s="25" t="s">
        <v>157</v>
      </c>
      <c r="B66" s="63" t="s">
        <v>143</v>
      </c>
      <c r="C66" s="27" t="s">
        <v>217</v>
      </c>
      <c r="D66" s="28">
        <v>13000</v>
      </c>
      <c r="E66" s="64" t="s">
        <v>45</v>
      </c>
      <c r="F66" s="65">
        <f t="shared" si="1"/>
        <v>13000</v>
      </c>
    </row>
    <row r="67" spans="1:6" ht="22.5">
      <c r="A67" s="25" t="s">
        <v>159</v>
      </c>
      <c r="B67" s="63" t="s">
        <v>143</v>
      </c>
      <c r="C67" s="27" t="s">
        <v>218</v>
      </c>
      <c r="D67" s="28">
        <v>13000</v>
      </c>
      <c r="E67" s="64" t="s">
        <v>45</v>
      </c>
      <c r="F67" s="65">
        <f t="shared" si="1"/>
        <v>13000</v>
      </c>
    </row>
    <row r="68" spans="1:6" ht="22.5">
      <c r="A68" s="25" t="s">
        <v>161</v>
      </c>
      <c r="B68" s="63" t="s">
        <v>143</v>
      </c>
      <c r="C68" s="27" t="s">
        <v>219</v>
      </c>
      <c r="D68" s="28">
        <v>13000</v>
      </c>
      <c r="E68" s="64" t="s">
        <v>45</v>
      </c>
      <c r="F68" s="65">
        <f t="shared" si="1"/>
        <v>13000</v>
      </c>
    </row>
    <row r="69" spans="1:6" ht="22.5">
      <c r="A69" s="51" t="s">
        <v>220</v>
      </c>
      <c r="B69" s="52" t="s">
        <v>143</v>
      </c>
      <c r="C69" s="53" t="s">
        <v>221</v>
      </c>
      <c r="D69" s="54">
        <v>31600</v>
      </c>
      <c r="E69" s="55">
        <v>21600</v>
      </c>
      <c r="F69" s="56">
        <f t="shared" si="1"/>
        <v>10000</v>
      </c>
    </row>
    <row r="70" spans="1:6" ht="22.5">
      <c r="A70" s="25" t="s">
        <v>157</v>
      </c>
      <c r="B70" s="63" t="s">
        <v>143</v>
      </c>
      <c r="C70" s="27" t="s">
        <v>222</v>
      </c>
      <c r="D70" s="28">
        <v>31600</v>
      </c>
      <c r="E70" s="64">
        <v>21600</v>
      </c>
      <c r="F70" s="65">
        <f t="shared" si="1"/>
        <v>10000</v>
      </c>
    </row>
    <row r="71" spans="1:6" ht="22.5">
      <c r="A71" s="25" t="s">
        <v>159</v>
      </c>
      <c r="B71" s="63" t="s">
        <v>143</v>
      </c>
      <c r="C71" s="27" t="s">
        <v>223</v>
      </c>
      <c r="D71" s="28">
        <v>31600</v>
      </c>
      <c r="E71" s="64">
        <v>21600</v>
      </c>
      <c r="F71" s="65">
        <f t="shared" si="1"/>
        <v>10000</v>
      </c>
    </row>
    <row r="72" spans="1:6" ht="22.5">
      <c r="A72" s="25" t="s">
        <v>161</v>
      </c>
      <c r="B72" s="63" t="s">
        <v>143</v>
      </c>
      <c r="C72" s="27" t="s">
        <v>224</v>
      </c>
      <c r="D72" s="28">
        <v>31600</v>
      </c>
      <c r="E72" s="64">
        <v>21600</v>
      </c>
      <c r="F72" s="65">
        <f t="shared" si="1"/>
        <v>10000</v>
      </c>
    </row>
    <row r="73" spans="1:6">
      <c r="A73" s="51" t="s">
        <v>225</v>
      </c>
      <c r="B73" s="52" t="s">
        <v>143</v>
      </c>
      <c r="C73" s="53" t="s">
        <v>226</v>
      </c>
      <c r="D73" s="54">
        <v>31600</v>
      </c>
      <c r="E73" s="55">
        <v>21600</v>
      </c>
      <c r="F73" s="56">
        <f t="shared" si="1"/>
        <v>10000</v>
      </c>
    </row>
    <row r="74" spans="1:6" ht="22.5">
      <c r="A74" s="25" t="s">
        <v>157</v>
      </c>
      <c r="B74" s="63" t="s">
        <v>143</v>
      </c>
      <c r="C74" s="27" t="s">
        <v>227</v>
      </c>
      <c r="D74" s="28">
        <v>31600</v>
      </c>
      <c r="E74" s="64">
        <v>21600</v>
      </c>
      <c r="F74" s="65">
        <f t="shared" si="1"/>
        <v>10000</v>
      </c>
    </row>
    <row r="75" spans="1:6" ht="22.5">
      <c r="A75" s="25" t="s">
        <v>159</v>
      </c>
      <c r="B75" s="63" t="s">
        <v>143</v>
      </c>
      <c r="C75" s="27" t="s">
        <v>228</v>
      </c>
      <c r="D75" s="28">
        <v>31600</v>
      </c>
      <c r="E75" s="64">
        <v>21600</v>
      </c>
      <c r="F75" s="65">
        <f t="shared" si="1"/>
        <v>10000</v>
      </c>
    </row>
    <row r="76" spans="1:6" ht="22.5">
      <c r="A76" s="25" t="s">
        <v>161</v>
      </c>
      <c r="B76" s="63" t="s">
        <v>143</v>
      </c>
      <c r="C76" s="27" t="s">
        <v>229</v>
      </c>
      <c r="D76" s="28">
        <v>31600</v>
      </c>
      <c r="E76" s="64">
        <v>21600</v>
      </c>
      <c r="F76" s="65">
        <f t="shared" si="1"/>
        <v>10000</v>
      </c>
    </row>
    <row r="77" spans="1:6">
      <c r="A77" s="51" t="s">
        <v>230</v>
      </c>
      <c r="B77" s="52" t="s">
        <v>143</v>
      </c>
      <c r="C77" s="53" t="s">
        <v>231</v>
      </c>
      <c r="D77" s="54">
        <v>757900</v>
      </c>
      <c r="E77" s="55">
        <v>387434</v>
      </c>
      <c r="F77" s="56">
        <f t="shared" si="1"/>
        <v>370466</v>
      </c>
    </row>
    <row r="78" spans="1:6" ht="22.5">
      <c r="A78" s="25" t="s">
        <v>157</v>
      </c>
      <c r="B78" s="63" t="s">
        <v>143</v>
      </c>
      <c r="C78" s="27" t="s">
        <v>232</v>
      </c>
      <c r="D78" s="28">
        <v>757900</v>
      </c>
      <c r="E78" s="64">
        <v>387434</v>
      </c>
      <c r="F78" s="65">
        <f t="shared" si="1"/>
        <v>370466</v>
      </c>
    </row>
    <row r="79" spans="1:6" ht="22.5">
      <c r="A79" s="25" t="s">
        <v>159</v>
      </c>
      <c r="B79" s="63" t="s">
        <v>143</v>
      </c>
      <c r="C79" s="27" t="s">
        <v>233</v>
      </c>
      <c r="D79" s="28">
        <v>757900</v>
      </c>
      <c r="E79" s="64">
        <v>387434</v>
      </c>
      <c r="F79" s="65">
        <f t="shared" ref="F79:F110" si="2">IF(OR(D79="-",IF(E79="-",0,E79)&gt;=IF(D79="-",0,D79)),"-",IF(D79="-",0,D79)-IF(E79="-",0,E79))</f>
        <v>370466</v>
      </c>
    </row>
    <row r="80" spans="1:6" ht="22.5">
      <c r="A80" s="25" t="s">
        <v>161</v>
      </c>
      <c r="B80" s="63" t="s">
        <v>143</v>
      </c>
      <c r="C80" s="27" t="s">
        <v>234</v>
      </c>
      <c r="D80" s="28">
        <v>757900</v>
      </c>
      <c r="E80" s="64">
        <v>387434</v>
      </c>
      <c r="F80" s="65">
        <f t="shared" si="2"/>
        <v>370466</v>
      </c>
    </row>
    <row r="81" spans="1:6">
      <c r="A81" s="51" t="s">
        <v>235</v>
      </c>
      <c r="B81" s="52" t="s">
        <v>143</v>
      </c>
      <c r="C81" s="53" t="s">
        <v>236</v>
      </c>
      <c r="D81" s="54">
        <v>757900</v>
      </c>
      <c r="E81" s="55">
        <v>387434</v>
      </c>
      <c r="F81" s="56">
        <f t="shared" si="2"/>
        <v>370466</v>
      </c>
    </row>
    <row r="82" spans="1:6" ht="22.5">
      <c r="A82" s="25" t="s">
        <v>157</v>
      </c>
      <c r="B82" s="63" t="s">
        <v>143</v>
      </c>
      <c r="C82" s="27" t="s">
        <v>237</v>
      </c>
      <c r="D82" s="28">
        <v>757900</v>
      </c>
      <c r="E82" s="64">
        <v>387434</v>
      </c>
      <c r="F82" s="65">
        <f t="shared" si="2"/>
        <v>370466</v>
      </c>
    </row>
    <row r="83" spans="1:6" ht="22.5">
      <c r="A83" s="25" t="s">
        <v>159</v>
      </c>
      <c r="B83" s="63" t="s">
        <v>143</v>
      </c>
      <c r="C83" s="27" t="s">
        <v>238</v>
      </c>
      <c r="D83" s="28">
        <v>757900</v>
      </c>
      <c r="E83" s="64">
        <v>387434</v>
      </c>
      <c r="F83" s="65">
        <f t="shared" si="2"/>
        <v>370466</v>
      </c>
    </row>
    <row r="84" spans="1:6" ht="22.5">
      <c r="A84" s="25" t="s">
        <v>161</v>
      </c>
      <c r="B84" s="63" t="s">
        <v>143</v>
      </c>
      <c r="C84" s="27" t="s">
        <v>239</v>
      </c>
      <c r="D84" s="28">
        <v>757900</v>
      </c>
      <c r="E84" s="64">
        <v>387434</v>
      </c>
      <c r="F84" s="65">
        <f t="shared" si="2"/>
        <v>370466</v>
      </c>
    </row>
    <row r="85" spans="1:6">
      <c r="A85" s="51" t="s">
        <v>240</v>
      </c>
      <c r="B85" s="52" t="s">
        <v>143</v>
      </c>
      <c r="C85" s="53" t="s">
        <v>241</v>
      </c>
      <c r="D85" s="54">
        <v>5348000</v>
      </c>
      <c r="E85" s="55">
        <v>3148612.1</v>
      </c>
      <c r="F85" s="56">
        <f t="shared" si="2"/>
        <v>2199387.9</v>
      </c>
    </row>
    <row r="86" spans="1:6" ht="22.5">
      <c r="A86" s="25" t="s">
        <v>157</v>
      </c>
      <c r="B86" s="63" t="s">
        <v>143</v>
      </c>
      <c r="C86" s="27" t="s">
        <v>242</v>
      </c>
      <c r="D86" s="28">
        <v>1646000</v>
      </c>
      <c r="E86" s="64">
        <v>619989.07999999996</v>
      </c>
      <c r="F86" s="65">
        <f t="shared" si="2"/>
        <v>1026010.92</v>
      </c>
    </row>
    <row r="87" spans="1:6" ht="22.5">
      <c r="A87" s="25" t="s">
        <v>159</v>
      </c>
      <c r="B87" s="63" t="s">
        <v>143</v>
      </c>
      <c r="C87" s="27" t="s">
        <v>243</v>
      </c>
      <c r="D87" s="28">
        <v>1646000</v>
      </c>
      <c r="E87" s="64">
        <v>619989.07999999996</v>
      </c>
      <c r="F87" s="65">
        <f t="shared" si="2"/>
        <v>1026010.92</v>
      </c>
    </row>
    <row r="88" spans="1:6" ht="22.5">
      <c r="A88" s="25" t="s">
        <v>161</v>
      </c>
      <c r="B88" s="63" t="s">
        <v>143</v>
      </c>
      <c r="C88" s="27" t="s">
        <v>244</v>
      </c>
      <c r="D88" s="28">
        <v>1096000</v>
      </c>
      <c r="E88" s="64">
        <v>318170.21999999997</v>
      </c>
      <c r="F88" s="65">
        <f t="shared" si="2"/>
        <v>777829.78</v>
      </c>
    </row>
    <row r="89" spans="1:6">
      <c r="A89" s="25" t="s">
        <v>163</v>
      </c>
      <c r="B89" s="63" t="s">
        <v>143</v>
      </c>
      <c r="C89" s="27" t="s">
        <v>245</v>
      </c>
      <c r="D89" s="28">
        <v>550000</v>
      </c>
      <c r="E89" s="64">
        <v>301818.86</v>
      </c>
      <c r="F89" s="65">
        <f t="shared" si="2"/>
        <v>248181.14</v>
      </c>
    </row>
    <row r="90" spans="1:6" ht="22.5">
      <c r="A90" s="25" t="s">
        <v>246</v>
      </c>
      <c r="B90" s="63" t="s">
        <v>143</v>
      </c>
      <c r="C90" s="27" t="s">
        <v>247</v>
      </c>
      <c r="D90" s="28">
        <v>3695500</v>
      </c>
      <c r="E90" s="64">
        <v>2528545</v>
      </c>
      <c r="F90" s="65">
        <f t="shared" si="2"/>
        <v>1166955</v>
      </c>
    </row>
    <row r="91" spans="1:6">
      <c r="A91" s="25" t="s">
        <v>248</v>
      </c>
      <c r="B91" s="63" t="s">
        <v>143</v>
      </c>
      <c r="C91" s="27" t="s">
        <v>249</v>
      </c>
      <c r="D91" s="28">
        <v>3695500</v>
      </c>
      <c r="E91" s="64">
        <v>2528545</v>
      </c>
      <c r="F91" s="65">
        <f t="shared" si="2"/>
        <v>1166955</v>
      </c>
    </row>
    <row r="92" spans="1:6" ht="33.75">
      <c r="A92" s="25" t="s">
        <v>250</v>
      </c>
      <c r="B92" s="63" t="s">
        <v>143</v>
      </c>
      <c r="C92" s="27" t="s">
        <v>251</v>
      </c>
      <c r="D92" s="28">
        <v>3695500</v>
      </c>
      <c r="E92" s="64">
        <v>2528545</v>
      </c>
      <c r="F92" s="65">
        <f t="shared" si="2"/>
        <v>1166955</v>
      </c>
    </row>
    <row r="93" spans="1:6">
      <c r="A93" s="25" t="s">
        <v>165</v>
      </c>
      <c r="B93" s="63" t="s">
        <v>143</v>
      </c>
      <c r="C93" s="27" t="s">
        <v>252</v>
      </c>
      <c r="D93" s="28">
        <v>6500</v>
      </c>
      <c r="E93" s="64">
        <v>78.02</v>
      </c>
      <c r="F93" s="65">
        <f t="shared" si="2"/>
        <v>6421.98</v>
      </c>
    </row>
    <row r="94" spans="1:6" ht="45">
      <c r="A94" s="25" t="s">
        <v>253</v>
      </c>
      <c r="B94" s="63" t="s">
        <v>143</v>
      </c>
      <c r="C94" s="27" t="s">
        <v>254</v>
      </c>
      <c r="D94" s="28">
        <v>6500</v>
      </c>
      <c r="E94" s="64">
        <v>78.02</v>
      </c>
      <c r="F94" s="65">
        <f t="shared" si="2"/>
        <v>6421.98</v>
      </c>
    </row>
    <row r="95" spans="1:6" ht="45">
      <c r="A95" s="25" t="s">
        <v>255</v>
      </c>
      <c r="B95" s="63" t="s">
        <v>143</v>
      </c>
      <c r="C95" s="27" t="s">
        <v>256</v>
      </c>
      <c r="D95" s="28">
        <v>6500</v>
      </c>
      <c r="E95" s="64">
        <v>78.02</v>
      </c>
      <c r="F95" s="65">
        <f t="shared" si="2"/>
        <v>6421.98</v>
      </c>
    </row>
    <row r="96" spans="1:6">
      <c r="A96" s="51" t="s">
        <v>257</v>
      </c>
      <c r="B96" s="52" t="s">
        <v>143</v>
      </c>
      <c r="C96" s="53" t="s">
        <v>258</v>
      </c>
      <c r="D96" s="54">
        <v>4392500</v>
      </c>
      <c r="E96" s="55">
        <v>2553169.42</v>
      </c>
      <c r="F96" s="56">
        <f t="shared" si="2"/>
        <v>1839330.58</v>
      </c>
    </row>
    <row r="97" spans="1:6" ht="22.5">
      <c r="A97" s="25" t="s">
        <v>157</v>
      </c>
      <c r="B97" s="63" t="s">
        <v>143</v>
      </c>
      <c r="C97" s="27" t="s">
        <v>259</v>
      </c>
      <c r="D97" s="28">
        <v>697000</v>
      </c>
      <c r="E97" s="64">
        <v>24624.42</v>
      </c>
      <c r="F97" s="65">
        <f t="shared" si="2"/>
        <v>672375.58</v>
      </c>
    </row>
    <row r="98" spans="1:6" ht="22.5">
      <c r="A98" s="25" t="s">
        <v>159</v>
      </c>
      <c r="B98" s="63" t="s">
        <v>143</v>
      </c>
      <c r="C98" s="27" t="s">
        <v>260</v>
      </c>
      <c r="D98" s="28">
        <v>697000</v>
      </c>
      <c r="E98" s="64">
        <v>24624.42</v>
      </c>
      <c r="F98" s="65">
        <f t="shared" si="2"/>
        <v>672375.58</v>
      </c>
    </row>
    <row r="99" spans="1:6" ht="22.5">
      <c r="A99" s="25" t="s">
        <v>161</v>
      </c>
      <c r="B99" s="63" t="s">
        <v>143</v>
      </c>
      <c r="C99" s="27" t="s">
        <v>261</v>
      </c>
      <c r="D99" s="28">
        <v>697000</v>
      </c>
      <c r="E99" s="64">
        <v>24624.42</v>
      </c>
      <c r="F99" s="65">
        <f t="shared" si="2"/>
        <v>672375.58</v>
      </c>
    </row>
    <row r="100" spans="1:6" ht="22.5">
      <c r="A100" s="25" t="s">
        <v>246</v>
      </c>
      <c r="B100" s="63" t="s">
        <v>143</v>
      </c>
      <c r="C100" s="27" t="s">
        <v>262</v>
      </c>
      <c r="D100" s="28">
        <v>3695500</v>
      </c>
      <c r="E100" s="64">
        <v>2528545</v>
      </c>
      <c r="F100" s="65">
        <f t="shared" si="2"/>
        <v>1166955</v>
      </c>
    </row>
    <row r="101" spans="1:6">
      <c r="A101" s="25" t="s">
        <v>248</v>
      </c>
      <c r="B101" s="63" t="s">
        <v>143</v>
      </c>
      <c r="C101" s="27" t="s">
        <v>263</v>
      </c>
      <c r="D101" s="28">
        <v>3695500</v>
      </c>
      <c r="E101" s="64">
        <v>2528545</v>
      </c>
      <c r="F101" s="65">
        <f t="shared" si="2"/>
        <v>1166955</v>
      </c>
    </row>
    <row r="102" spans="1:6" ht="33.75">
      <c r="A102" s="25" t="s">
        <v>250</v>
      </c>
      <c r="B102" s="63" t="s">
        <v>143</v>
      </c>
      <c r="C102" s="27" t="s">
        <v>264</v>
      </c>
      <c r="D102" s="28">
        <v>3695500</v>
      </c>
      <c r="E102" s="64">
        <v>2528545</v>
      </c>
      <c r="F102" s="65">
        <f t="shared" si="2"/>
        <v>1166955</v>
      </c>
    </row>
    <row r="103" spans="1:6">
      <c r="A103" s="51" t="s">
        <v>265</v>
      </c>
      <c r="B103" s="52" t="s">
        <v>143</v>
      </c>
      <c r="C103" s="53" t="s">
        <v>266</v>
      </c>
      <c r="D103" s="54">
        <v>31500</v>
      </c>
      <c r="E103" s="55">
        <v>17496.32</v>
      </c>
      <c r="F103" s="56">
        <f t="shared" si="2"/>
        <v>14003.68</v>
      </c>
    </row>
    <row r="104" spans="1:6" ht="22.5">
      <c r="A104" s="25" t="s">
        <v>157</v>
      </c>
      <c r="B104" s="63" t="s">
        <v>143</v>
      </c>
      <c r="C104" s="27" t="s">
        <v>267</v>
      </c>
      <c r="D104" s="28">
        <v>25000</v>
      </c>
      <c r="E104" s="64">
        <v>17418.3</v>
      </c>
      <c r="F104" s="65">
        <f t="shared" si="2"/>
        <v>7581.7000000000007</v>
      </c>
    </row>
    <row r="105" spans="1:6" ht="22.5">
      <c r="A105" s="25" t="s">
        <v>159</v>
      </c>
      <c r="B105" s="63" t="s">
        <v>143</v>
      </c>
      <c r="C105" s="27" t="s">
        <v>268</v>
      </c>
      <c r="D105" s="28">
        <v>25000</v>
      </c>
      <c r="E105" s="64">
        <v>17418.3</v>
      </c>
      <c r="F105" s="65">
        <f t="shared" si="2"/>
        <v>7581.7000000000007</v>
      </c>
    </row>
    <row r="106" spans="1:6" ht="22.5">
      <c r="A106" s="25" t="s">
        <v>161</v>
      </c>
      <c r="B106" s="63" t="s">
        <v>143</v>
      </c>
      <c r="C106" s="27" t="s">
        <v>269</v>
      </c>
      <c r="D106" s="28">
        <v>25000</v>
      </c>
      <c r="E106" s="64">
        <v>17418.3</v>
      </c>
      <c r="F106" s="65">
        <f t="shared" si="2"/>
        <v>7581.7000000000007</v>
      </c>
    </row>
    <row r="107" spans="1:6">
      <c r="A107" s="25" t="s">
        <v>165</v>
      </c>
      <c r="B107" s="63" t="s">
        <v>143</v>
      </c>
      <c r="C107" s="27" t="s">
        <v>270</v>
      </c>
      <c r="D107" s="28">
        <v>6500</v>
      </c>
      <c r="E107" s="64">
        <v>78.02</v>
      </c>
      <c r="F107" s="65">
        <f t="shared" si="2"/>
        <v>6421.98</v>
      </c>
    </row>
    <row r="108" spans="1:6" ht="45">
      <c r="A108" s="25" t="s">
        <v>253</v>
      </c>
      <c r="B108" s="63" t="s">
        <v>143</v>
      </c>
      <c r="C108" s="27" t="s">
        <v>271</v>
      </c>
      <c r="D108" s="28">
        <v>6500</v>
      </c>
      <c r="E108" s="64">
        <v>78.02</v>
      </c>
      <c r="F108" s="65">
        <f t="shared" si="2"/>
        <v>6421.98</v>
      </c>
    </row>
    <row r="109" spans="1:6" ht="45">
      <c r="A109" s="25" t="s">
        <v>255</v>
      </c>
      <c r="B109" s="63" t="s">
        <v>143</v>
      </c>
      <c r="C109" s="27" t="s">
        <v>272</v>
      </c>
      <c r="D109" s="28">
        <v>6500</v>
      </c>
      <c r="E109" s="64">
        <v>78.02</v>
      </c>
      <c r="F109" s="65">
        <f t="shared" si="2"/>
        <v>6421.98</v>
      </c>
    </row>
    <row r="110" spans="1:6">
      <c r="A110" s="51" t="s">
        <v>273</v>
      </c>
      <c r="B110" s="52" t="s">
        <v>143</v>
      </c>
      <c r="C110" s="53" t="s">
        <v>274</v>
      </c>
      <c r="D110" s="54">
        <v>924000</v>
      </c>
      <c r="E110" s="55">
        <v>577946.36</v>
      </c>
      <c r="F110" s="56">
        <f t="shared" si="2"/>
        <v>346053.64</v>
      </c>
    </row>
    <row r="111" spans="1:6" ht="22.5">
      <c r="A111" s="25" t="s">
        <v>157</v>
      </c>
      <c r="B111" s="63" t="s">
        <v>143</v>
      </c>
      <c r="C111" s="27" t="s">
        <v>275</v>
      </c>
      <c r="D111" s="28">
        <v>924000</v>
      </c>
      <c r="E111" s="64">
        <v>577946.36</v>
      </c>
      <c r="F111" s="65">
        <f t="shared" ref="F111:F130" si="3">IF(OR(D111="-",IF(E111="-",0,E111)&gt;=IF(D111="-",0,D111)),"-",IF(D111="-",0,D111)-IF(E111="-",0,E111))</f>
        <v>346053.64</v>
      </c>
    </row>
    <row r="112" spans="1:6" ht="22.5">
      <c r="A112" s="25" t="s">
        <v>159</v>
      </c>
      <c r="B112" s="63" t="s">
        <v>143</v>
      </c>
      <c r="C112" s="27" t="s">
        <v>276</v>
      </c>
      <c r="D112" s="28">
        <v>924000</v>
      </c>
      <c r="E112" s="64">
        <v>577946.36</v>
      </c>
      <c r="F112" s="65">
        <f t="shared" si="3"/>
        <v>346053.64</v>
      </c>
    </row>
    <row r="113" spans="1:6" ht="22.5">
      <c r="A113" s="25" t="s">
        <v>161</v>
      </c>
      <c r="B113" s="63" t="s">
        <v>143</v>
      </c>
      <c r="C113" s="27" t="s">
        <v>277</v>
      </c>
      <c r="D113" s="28">
        <v>374000</v>
      </c>
      <c r="E113" s="64">
        <v>276127.5</v>
      </c>
      <c r="F113" s="65">
        <f t="shared" si="3"/>
        <v>97872.5</v>
      </c>
    </row>
    <row r="114" spans="1:6">
      <c r="A114" s="25" t="s">
        <v>163</v>
      </c>
      <c r="B114" s="63" t="s">
        <v>143</v>
      </c>
      <c r="C114" s="27" t="s">
        <v>278</v>
      </c>
      <c r="D114" s="28">
        <v>550000</v>
      </c>
      <c r="E114" s="64">
        <v>301818.86</v>
      </c>
      <c r="F114" s="65">
        <f t="shared" si="3"/>
        <v>248181.14</v>
      </c>
    </row>
    <row r="115" spans="1:6">
      <c r="A115" s="51" t="s">
        <v>279</v>
      </c>
      <c r="B115" s="52" t="s">
        <v>143</v>
      </c>
      <c r="C115" s="53" t="s">
        <v>280</v>
      </c>
      <c r="D115" s="54">
        <v>2000</v>
      </c>
      <c r="E115" s="55" t="s">
        <v>45</v>
      </c>
      <c r="F115" s="56">
        <f t="shared" si="3"/>
        <v>2000</v>
      </c>
    </row>
    <row r="116" spans="1:6" ht="22.5">
      <c r="A116" s="25" t="s">
        <v>157</v>
      </c>
      <c r="B116" s="63" t="s">
        <v>143</v>
      </c>
      <c r="C116" s="27" t="s">
        <v>281</v>
      </c>
      <c r="D116" s="28">
        <v>2000</v>
      </c>
      <c r="E116" s="64" t="s">
        <v>45</v>
      </c>
      <c r="F116" s="65">
        <f t="shared" si="3"/>
        <v>2000</v>
      </c>
    </row>
    <row r="117" spans="1:6" ht="22.5">
      <c r="A117" s="25" t="s">
        <v>159</v>
      </c>
      <c r="B117" s="63" t="s">
        <v>143</v>
      </c>
      <c r="C117" s="27" t="s">
        <v>282</v>
      </c>
      <c r="D117" s="28">
        <v>2000</v>
      </c>
      <c r="E117" s="64" t="s">
        <v>45</v>
      </c>
      <c r="F117" s="65">
        <f t="shared" si="3"/>
        <v>2000</v>
      </c>
    </row>
    <row r="118" spans="1:6" ht="22.5">
      <c r="A118" s="25" t="s">
        <v>161</v>
      </c>
      <c r="B118" s="63" t="s">
        <v>143</v>
      </c>
      <c r="C118" s="27" t="s">
        <v>283</v>
      </c>
      <c r="D118" s="28">
        <v>2000</v>
      </c>
      <c r="E118" s="64" t="s">
        <v>45</v>
      </c>
      <c r="F118" s="65">
        <f t="shared" si="3"/>
        <v>2000</v>
      </c>
    </row>
    <row r="119" spans="1:6" ht="22.5">
      <c r="A119" s="51" t="s">
        <v>284</v>
      </c>
      <c r="B119" s="52" t="s">
        <v>143</v>
      </c>
      <c r="C119" s="53" t="s">
        <v>285</v>
      </c>
      <c r="D119" s="54">
        <v>2000</v>
      </c>
      <c r="E119" s="55" t="s">
        <v>45</v>
      </c>
      <c r="F119" s="56">
        <f t="shared" si="3"/>
        <v>2000</v>
      </c>
    </row>
    <row r="120" spans="1:6" ht="22.5">
      <c r="A120" s="25" t="s">
        <v>157</v>
      </c>
      <c r="B120" s="63" t="s">
        <v>143</v>
      </c>
      <c r="C120" s="27" t="s">
        <v>286</v>
      </c>
      <c r="D120" s="28">
        <v>2000</v>
      </c>
      <c r="E120" s="64" t="s">
        <v>45</v>
      </c>
      <c r="F120" s="65">
        <f t="shared" si="3"/>
        <v>2000</v>
      </c>
    </row>
    <row r="121" spans="1:6" ht="22.5">
      <c r="A121" s="25" t="s">
        <v>159</v>
      </c>
      <c r="B121" s="63" t="s">
        <v>143</v>
      </c>
      <c r="C121" s="27" t="s">
        <v>287</v>
      </c>
      <c r="D121" s="28">
        <v>2000</v>
      </c>
      <c r="E121" s="64" t="s">
        <v>45</v>
      </c>
      <c r="F121" s="65">
        <f t="shared" si="3"/>
        <v>2000</v>
      </c>
    </row>
    <row r="122" spans="1:6" ht="22.5">
      <c r="A122" s="25" t="s">
        <v>161</v>
      </c>
      <c r="B122" s="63" t="s">
        <v>143</v>
      </c>
      <c r="C122" s="27" t="s">
        <v>288</v>
      </c>
      <c r="D122" s="28">
        <v>2000</v>
      </c>
      <c r="E122" s="64" t="s">
        <v>45</v>
      </c>
      <c r="F122" s="65">
        <f t="shared" si="3"/>
        <v>2000</v>
      </c>
    </row>
    <row r="123" spans="1:6">
      <c r="A123" s="51" t="s">
        <v>289</v>
      </c>
      <c r="B123" s="52" t="s">
        <v>143</v>
      </c>
      <c r="C123" s="53" t="s">
        <v>290</v>
      </c>
      <c r="D123" s="54">
        <v>1949300</v>
      </c>
      <c r="E123" s="55">
        <v>908400</v>
      </c>
      <c r="F123" s="56">
        <f t="shared" si="3"/>
        <v>1040900</v>
      </c>
    </row>
    <row r="124" spans="1:6" ht="22.5">
      <c r="A124" s="25" t="s">
        <v>291</v>
      </c>
      <c r="B124" s="63" t="s">
        <v>143</v>
      </c>
      <c r="C124" s="27" t="s">
        <v>292</v>
      </c>
      <c r="D124" s="28">
        <v>1949300</v>
      </c>
      <c r="E124" s="64">
        <v>908400</v>
      </c>
      <c r="F124" s="65">
        <f t="shared" si="3"/>
        <v>1040900</v>
      </c>
    </row>
    <row r="125" spans="1:6">
      <c r="A125" s="25" t="s">
        <v>293</v>
      </c>
      <c r="B125" s="63" t="s">
        <v>143</v>
      </c>
      <c r="C125" s="27" t="s">
        <v>294</v>
      </c>
      <c r="D125" s="28">
        <v>1949300</v>
      </c>
      <c r="E125" s="64">
        <v>908400</v>
      </c>
      <c r="F125" s="65">
        <f t="shared" si="3"/>
        <v>1040900</v>
      </c>
    </row>
    <row r="126" spans="1:6" ht="45">
      <c r="A126" s="25" t="s">
        <v>295</v>
      </c>
      <c r="B126" s="63" t="s">
        <v>143</v>
      </c>
      <c r="C126" s="27" t="s">
        <v>296</v>
      </c>
      <c r="D126" s="28">
        <v>1949300</v>
      </c>
      <c r="E126" s="64">
        <v>908400</v>
      </c>
      <c r="F126" s="65">
        <f t="shared" si="3"/>
        <v>1040900</v>
      </c>
    </row>
    <row r="127" spans="1:6">
      <c r="A127" s="51" t="s">
        <v>297</v>
      </c>
      <c r="B127" s="52" t="s">
        <v>143</v>
      </c>
      <c r="C127" s="53" t="s">
        <v>298</v>
      </c>
      <c r="D127" s="54">
        <v>1949300</v>
      </c>
      <c r="E127" s="55">
        <v>908400</v>
      </c>
      <c r="F127" s="56">
        <f t="shared" si="3"/>
        <v>1040900</v>
      </c>
    </row>
    <row r="128" spans="1:6" ht="22.5">
      <c r="A128" s="25" t="s">
        <v>291</v>
      </c>
      <c r="B128" s="63" t="s">
        <v>143</v>
      </c>
      <c r="C128" s="27" t="s">
        <v>299</v>
      </c>
      <c r="D128" s="28">
        <v>1949300</v>
      </c>
      <c r="E128" s="64">
        <v>908400</v>
      </c>
      <c r="F128" s="65">
        <f t="shared" si="3"/>
        <v>1040900</v>
      </c>
    </row>
    <row r="129" spans="1:6">
      <c r="A129" s="25" t="s">
        <v>293</v>
      </c>
      <c r="B129" s="63" t="s">
        <v>143</v>
      </c>
      <c r="C129" s="27" t="s">
        <v>300</v>
      </c>
      <c r="D129" s="28">
        <v>1949300</v>
      </c>
      <c r="E129" s="64">
        <v>908400</v>
      </c>
      <c r="F129" s="65">
        <f t="shared" si="3"/>
        <v>1040900</v>
      </c>
    </row>
    <row r="130" spans="1:6" ht="45">
      <c r="A130" s="25" t="s">
        <v>295</v>
      </c>
      <c r="B130" s="63" t="s">
        <v>143</v>
      </c>
      <c r="C130" s="27" t="s">
        <v>301</v>
      </c>
      <c r="D130" s="28">
        <v>1949300</v>
      </c>
      <c r="E130" s="64">
        <v>908400</v>
      </c>
      <c r="F130" s="65">
        <f t="shared" si="3"/>
        <v>1040900</v>
      </c>
    </row>
    <row r="131" spans="1:6" ht="9" customHeight="1">
      <c r="A131" s="66"/>
      <c r="B131" s="67"/>
      <c r="C131" s="68"/>
      <c r="D131" s="69"/>
      <c r="E131" s="67"/>
      <c r="F131" s="67"/>
    </row>
    <row r="132" spans="1:6" ht="13.5" customHeight="1">
      <c r="A132" s="70" t="s">
        <v>302</v>
      </c>
      <c r="B132" s="71" t="s">
        <v>303</v>
      </c>
      <c r="C132" s="72" t="s">
        <v>144</v>
      </c>
      <c r="D132" s="73">
        <v>-448000</v>
      </c>
      <c r="E132" s="73">
        <v>-268733.25</v>
      </c>
      <c r="F132" s="74" t="s">
        <v>304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320</v>
      </c>
      <c r="B1" t="s">
        <v>321</v>
      </c>
    </row>
    <row r="2" spans="1:2">
      <c r="A2" t="s">
        <v>322</v>
      </c>
      <c r="B2" t="s">
        <v>323</v>
      </c>
    </row>
    <row r="3" spans="1:2">
      <c r="A3" t="s">
        <v>324</v>
      </c>
      <c r="B3" t="s">
        <v>6</v>
      </c>
    </row>
    <row r="4" spans="1:2">
      <c r="A4" t="s">
        <v>325</v>
      </c>
      <c r="B4" t="s">
        <v>326</v>
      </c>
    </row>
    <row r="5" spans="1:2">
      <c r="A5" t="s">
        <v>327</v>
      </c>
      <c r="B5" t="s">
        <v>328</v>
      </c>
    </row>
    <row r="6" spans="1:2">
      <c r="A6" t="s">
        <v>329</v>
      </c>
      <c r="B6" t="s">
        <v>321</v>
      </c>
    </row>
    <row r="7" spans="1:2">
      <c r="A7" t="s">
        <v>330</v>
      </c>
      <c r="B7" t="s">
        <v>331</v>
      </c>
    </row>
    <row r="8" spans="1:2">
      <c r="A8" t="s">
        <v>332</v>
      </c>
      <c r="B8" t="s">
        <v>331</v>
      </c>
    </row>
    <row r="9" spans="1:2">
      <c r="A9" t="s">
        <v>333</v>
      </c>
      <c r="B9" t="s">
        <v>334</v>
      </c>
    </row>
    <row r="10" spans="1:2">
      <c r="A10" t="s">
        <v>335</v>
      </c>
      <c r="B10" t="s">
        <v>19</v>
      </c>
    </row>
    <row r="11" spans="1:2">
      <c r="A11" t="s">
        <v>336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F43"/>
  <sheetViews>
    <sheetView tabSelected="1" topLeftCell="A4" workbookViewId="0">
      <selection activeCell="E27" sqref="E27"/>
    </sheetView>
  </sheetViews>
  <sheetFormatPr defaultRowHeight="12.75"/>
  <cols>
    <col min="1" max="1" width="41" customWidth="1"/>
    <col min="3" max="3" width="27.85546875" customWidth="1"/>
    <col min="4" max="4" width="17" customWidth="1"/>
    <col min="5" max="5" width="15" customWidth="1"/>
    <col min="6" max="6" width="14" customWidth="1"/>
  </cols>
  <sheetData>
    <row r="1" spans="1:6">
      <c r="A1" s="162" t="s">
        <v>305</v>
      </c>
      <c r="B1" s="162"/>
      <c r="C1" s="162"/>
      <c r="D1" s="162"/>
      <c r="E1" s="162"/>
      <c r="F1" s="162"/>
    </row>
    <row r="2" spans="1:6" ht="15">
      <c r="A2" s="145" t="s">
        <v>306</v>
      </c>
      <c r="B2" s="145"/>
      <c r="C2" s="145"/>
      <c r="D2" s="145"/>
      <c r="E2" s="145"/>
      <c r="F2" s="145"/>
    </row>
    <row r="3" spans="1:6" ht="13.5" thickBot="1">
      <c r="A3" s="5"/>
      <c r="B3" s="75"/>
      <c r="C3" s="43"/>
      <c r="D3" s="10"/>
      <c r="E3" s="10"/>
      <c r="F3" s="43"/>
    </row>
    <row r="4" spans="1:6">
      <c r="A4" s="139" t="s">
        <v>22</v>
      </c>
      <c r="B4" s="133" t="s">
        <v>23</v>
      </c>
      <c r="C4" s="150" t="s">
        <v>307</v>
      </c>
      <c r="D4" s="136" t="s">
        <v>25</v>
      </c>
      <c r="E4" s="136" t="s">
        <v>26</v>
      </c>
      <c r="F4" s="142" t="s">
        <v>27</v>
      </c>
    </row>
    <row r="5" spans="1:6">
      <c r="A5" s="140"/>
      <c r="B5" s="134"/>
      <c r="C5" s="151"/>
      <c r="D5" s="137"/>
      <c r="E5" s="137"/>
      <c r="F5" s="143"/>
    </row>
    <row r="6" spans="1:6">
      <c r="A6" s="140"/>
      <c r="B6" s="134"/>
      <c r="C6" s="151"/>
      <c r="D6" s="137"/>
      <c r="E6" s="137"/>
      <c r="F6" s="143"/>
    </row>
    <row r="7" spans="1:6">
      <c r="A7" s="140"/>
      <c r="B7" s="134"/>
      <c r="C7" s="151"/>
      <c r="D7" s="137"/>
      <c r="E7" s="137"/>
      <c r="F7" s="143"/>
    </row>
    <row r="8" spans="1:6" ht="3.75" customHeight="1" thickBot="1">
      <c r="A8" s="140"/>
      <c r="B8" s="134"/>
      <c r="C8" s="151"/>
      <c r="D8" s="137"/>
      <c r="E8" s="137"/>
      <c r="F8" s="143"/>
    </row>
    <row r="9" spans="1:6" ht="13.5" hidden="1" thickBot="1">
      <c r="A9" s="140"/>
      <c r="B9" s="134"/>
      <c r="C9" s="151"/>
      <c r="D9" s="137"/>
      <c r="E9" s="137"/>
      <c r="F9" s="143"/>
    </row>
    <row r="10" spans="1:6" ht="13.5" hidden="1" thickBot="1">
      <c r="A10" s="140"/>
      <c r="B10" s="135"/>
      <c r="C10" s="163"/>
      <c r="D10" s="138"/>
      <c r="E10" s="138"/>
      <c r="F10" s="144"/>
    </row>
    <row r="11" spans="1:6" ht="13.5" thickBot="1">
      <c r="A11" s="88">
        <v>1</v>
      </c>
      <c r="B11" s="89">
        <v>2</v>
      </c>
      <c r="C11" s="21">
        <v>3</v>
      </c>
      <c r="D11" s="22" t="s">
        <v>28</v>
      </c>
      <c r="E11" s="50" t="s">
        <v>29</v>
      </c>
      <c r="F11" s="24" t="s">
        <v>30</v>
      </c>
    </row>
    <row r="12" spans="1:6" ht="26.25" customHeight="1">
      <c r="A12" s="90" t="s">
        <v>308</v>
      </c>
      <c r="B12" s="91"/>
      <c r="C12" s="92" t="s">
        <v>337</v>
      </c>
      <c r="D12" s="77">
        <f>D26+D21</f>
        <v>448000</v>
      </c>
      <c r="E12" s="77">
        <f>E26+E21</f>
        <v>268733.25</v>
      </c>
      <c r="F12" s="78">
        <f>D12-E12</f>
        <v>179266.75</v>
      </c>
    </row>
    <row r="13" spans="1:6" ht="27" customHeight="1">
      <c r="A13" s="93" t="s">
        <v>338</v>
      </c>
      <c r="B13" s="81" t="s">
        <v>309</v>
      </c>
      <c r="C13" s="92" t="s">
        <v>339</v>
      </c>
      <c r="D13" s="54" t="s">
        <v>45</v>
      </c>
      <c r="E13" s="54" t="s">
        <v>45</v>
      </c>
      <c r="F13" s="56" t="s">
        <v>45</v>
      </c>
    </row>
    <row r="14" spans="1:6">
      <c r="A14" s="94" t="s">
        <v>311</v>
      </c>
      <c r="B14" s="79"/>
      <c r="C14" s="80"/>
      <c r="D14" s="95" t="s">
        <v>45</v>
      </c>
      <c r="E14" s="96"/>
      <c r="F14" s="97" t="s">
        <v>45</v>
      </c>
    </row>
    <row r="15" spans="1:6" ht="27" customHeight="1">
      <c r="A15" s="98" t="s">
        <v>340</v>
      </c>
      <c r="B15" s="81" t="s">
        <v>310</v>
      </c>
      <c r="C15" s="99" t="s">
        <v>341</v>
      </c>
      <c r="D15" s="100" t="s">
        <v>45</v>
      </c>
      <c r="E15" s="101" t="s">
        <v>45</v>
      </c>
      <c r="F15" s="56" t="s">
        <v>45</v>
      </c>
    </row>
    <row r="16" spans="1:6" ht="22.5" customHeight="1">
      <c r="A16" s="98" t="s">
        <v>342</v>
      </c>
      <c r="B16" s="102" t="s">
        <v>310</v>
      </c>
      <c r="C16" s="103" t="s">
        <v>343</v>
      </c>
      <c r="D16" s="37" t="s">
        <v>45</v>
      </c>
      <c r="E16" s="104" t="s">
        <v>45</v>
      </c>
      <c r="F16" s="38" t="s">
        <v>45</v>
      </c>
    </row>
    <row r="17" spans="1:6" ht="33" customHeight="1">
      <c r="A17" s="105" t="s">
        <v>344</v>
      </c>
      <c r="B17" s="102" t="s">
        <v>310</v>
      </c>
      <c r="C17" s="99" t="s">
        <v>345</v>
      </c>
      <c r="D17" s="37" t="s">
        <v>45</v>
      </c>
      <c r="E17" s="37" t="s">
        <v>45</v>
      </c>
      <c r="F17" s="38" t="s">
        <v>45</v>
      </c>
    </row>
    <row r="18" spans="1:6" ht="15" customHeight="1">
      <c r="A18" s="93" t="s">
        <v>312</v>
      </c>
      <c r="B18" s="106" t="s">
        <v>313</v>
      </c>
      <c r="C18" s="107" t="s">
        <v>144</v>
      </c>
      <c r="D18" s="108" t="s">
        <v>45</v>
      </c>
      <c r="E18" s="108" t="s">
        <v>45</v>
      </c>
      <c r="F18" s="109" t="s">
        <v>45</v>
      </c>
    </row>
    <row r="19" spans="1:6">
      <c r="A19" s="94" t="s">
        <v>311</v>
      </c>
      <c r="B19" s="110"/>
      <c r="C19" s="157" t="s">
        <v>339</v>
      </c>
      <c r="D19" s="159">
        <f>D12</f>
        <v>448000</v>
      </c>
      <c r="E19" s="161">
        <f>E12</f>
        <v>268733.25</v>
      </c>
      <c r="F19" s="111"/>
    </row>
    <row r="20" spans="1:6" ht="12.75" customHeight="1">
      <c r="A20" s="93" t="s">
        <v>314</v>
      </c>
      <c r="B20" s="52" t="s">
        <v>315</v>
      </c>
      <c r="C20" s="158"/>
      <c r="D20" s="160"/>
      <c r="E20" s="160"/>
      <c r="F20" s="109">
        <f>F12</f>
        <v>179266.75</v>
      </c>
    </row>
    <row r="21" spans="1:6" ht="15.75" customHeight="1">
      <c r="A21" s="93" t="s">
        <v>346</v>
      </c>
      <c r="B21" s="112" t="s">
        <v>316</v>
      </c>
      <c r="C21" s="76" t="s">
        <v>347</v>
      </c>
      <c r="D21" s="77">
        <v>-13307200</v>
      </c>
      <c r="E21" s="113">
        <v>-7848572.5199999996</v>
      </c>
      <c r="F21" s="78">
        <f>F25</f>
        <v>-5458627.4800000004</v>
      </c>
    </row>
    <row r="22" spans="1:6" ht="15" customHeight="1">
      <c r="A22" s="105" t="s">
        <v>348</v>
      </c>
      <c r="B22" s="114" t="s">
        <v>316</v>
      </c>
      <c r="C22" s="82" t="s">
        <v>349</v>
      </c>
      <c r="D22" s="115">
        <f t="shared" ref="D22:E24" si="0">D21</f>
        <v>-13307200</v>
      </c>
      <c r="E22" s="116">
        <f t="shared" si="0"/>
        <v>-7848572.5199999996</v>
      </c>
      <c r="F22" s="65">
        <f>D22-E22</f>
        <v>-5458627.4800000004</v>
      </c>
    </row>
    <row r="23" spans="1:6" ht="13.5" customHeight="1">
      <c r="A23" s="117" t="s">
        <v>350</v>
      </c>
      <c r="B23" s="114" t="s">
        <v>316</v>
      </c>
      <c r="C23" s="82" t="s">
        <v>351</v>
      </c>
      <c r="D23" s="115">
        <f t="shared" si="0"/>
        <v>-13307200</v>
      </c>
      <c r="E23" s="116">
        <f t="shared" si="0"/>
        <v>-7848572.5199999996</v>
      </c>
      <c r="F23" s="65">
        <f>D23-E23</f>
        <v>-5458627.4800000004</v>
      </c>
    </row>
    <row r="24" spans="1:6" ht="23.25" customHeight="1">
      <c r="A24" s="117" t="s">
        <v>352</v>
      </c>
      <c r="B24" s="114" t="s">
        <v>316</v>
      </c>
      <c r="C24" s="82" t="s">
        <v>353</v>
      </c>
      <c r="D24" s="115">
        <f t="shared" si="0"/>
        <v>-13307200</v>
      </c>
      <c r="E24" s="116">
        <f t="shared" si="0"/>
        <v>-7848572.5199999996</v>
      </c>
      <c r="F24" s="65">
        <f>F23</f>
        <v>-5458627.4800000004</v>
      </c>
    </row>
    <row r="25" spans="1:6" ht="24" customHeight="1">
      <c r="A25" s="118" t="s">
        <v>317</v>
      </c>
      <c r="B25" s="63" t="s">
        <v>316</v>
      </c>
      <c r="C25" s="82" t="s">
        <v>354</v>
      </c>
      <c r="D25" s="115">
        <f>D24</f>
        <v>-13307200</v>
      </c>
      <c r="E25" s="116">
        <f>E23</f>
        <v>-7848572.5199999996</v>
      </c>
      <c r="F25" s="65">
        <f>D25-E25</f>
        <v>-5458627.4800000004</v>
      </c>
    </row>
    <row r="26" spans="1:6" ht="10.5" customHeight="1">
      <c r="A26" s="119" t="s">
        <v>355</v>
      </c>
      <c r="B26" s="112" t="s">
        <v>318</v>
      </c>
      <c r="C26" s="76" t="s">
        <v>356</v>
      </c>
      <c r="D26" s="77">
        <v>13755200</v>
      </c>
      <c r="E26" s="113">
        <v>8117305.7699999996</v>
      </c>
      <c r="F26" s="78">
        <f>F30</f>
        <v>5637894.2300000004</v>
      </c>
    </row>
    <row r="27" spans="1:6" ht="12.75" customHeight="1">
      <c r="A27" s="117" t="s">
        <v>357</v>
      </c>
      <c r="B27" s="63" t="s">
        <v>318</v>
      </c>
      <c r="C27" s="82" t="s">
        <v>358</v>
      </c>
      <c r="D27" s="28">
        <f t="shared" ref="D27:E29" si="1">D26</f>
        <v>13755200</v>
      </c>
      <c r="E27" s="116">
        <f t="shared" si="1"/>
        <v>8117305.7699999996</v>
      </c>
      <c r="F27" s="65">
        <f>D27-E27</f>
        <v>5637894.2300000004</v>
      </c>
    </row>
    <row r="28" spans="1:6" ht="13.5" customHeight="1">
      <c r="A28" s="117" t="s">
        <v>359</v>
      </c>
      <c r="B28" s="63" t="s">
        <v>318</v>
      </c>
      <c r="C28" s="82" t="s">
        <v>360</v>
      </c>
      <c r="D28" s="28">
        <f t="shared" si="1"/>
        <v>13755200</v>
      </c>
      <c r="E28" s="116">
        <f t="shared" si="1"/>
        <v>8117305.7699999996</v>
      </c>
      <c r="F28" s="65">
        <f>D28-E28</f>
        <v>5637894.2300000004</v>
      </c>
    </row>
    <row r="29" spans="1:6" ht="21.75" customHeight="1">
      <c r="A29" s="117" t="s">
        <v>361</v>
      </c>
      <c r="B29" s="120" t="s">
        <v>318</v>
      </c>
      <c r="C29" s="121" t="s">
        <v>362</v>
      </c>
      <c r="D29" s="32">
        <f t="shared" si="1"/>
        <v>13755200</v>
      </c>
      <c r="E29" s="116">
        <f t="shared" si="1"/>
        <v>8117305.7699999996</v>
      </c>
      <c r="F29" s="33">
        <f>F28</f>
        <v>5637894.2300000004</v>
      </c>
    </row>
    <row r="30" spans="1:6" ht="22.5" customHeight="1" thickBot="1">
      <c r="A30" s="122" t="s">
        <v>319</v>
      </c>
      <c r="B30" s="123" t="s">
        <v>318</v>
      </c>
      <c r="C30" s="124" t="s">
        <v>363</v>
      </c>
      <c r="D30" s="125">
        <f>D28</f>
        <v>13755200</v>
      </c>
      <c r="E30" s="116">
        <f>E28</f>
        <v>8117305.7699999996</v>
      </c>
      <c r="F30" s="126">
        <f>D30-E30</f>
        <v>5637894.2300000004</v>
      </c>
    </row>
    <row r="31" spans="1:6">
      <c r="A31" s="83"/>
      <c r="B31" s="84"/>
      <c r="C31" s="85"/>
      <c r="D31" s="86"/>
      <c r="E31" s="86"/>
      <c r="F31" s="87"/>
    </row>
    <row r="33" spans="1:6">
      <c r="C33" t="s">
        <v>364</v>
      </c>
    </row>
    <row r="37" spans="1:6">
      <c r="C37" t="s">
        <v>365</v>
      </c>
    </row>
    <row r="40" spans="1:6">
      <c r="C40" t="s">
        <v>366</v>
      </c>
    </row>
    <row r="43" spans="1:6">
      <c r="A43" s="12" t="s">
        <v>367</v>
      </c>
      <c r="D43" s="2"/>
      <c r="E43" s="2"/>
      <c r="F43" s="8"/>
    </row>
  </sheetData>
  <mergeCells count="11">
    <mergeCell ref="C19:C20"/>
    <mergeCell ref="D19:D20"/>
    <mergeCell ref="E19:E20"/>
    <mergeCell ref="A1:F1"/>
    <mergeCell ref="A2:F2"/>
    <mergeCell ref="A4:A10"/>
    <mergeCell ref="B4:B10"/>
    <mergeCell ref="C4:C10"/>
    <mergeCell ref="D4:D10"/>
    <mergeCell ref="E4:E10"/>
    <mergeCell ref="F4:F10"/>
  </mergeCells>
  <conditionalFormatting sqref="F15:F17 E13:F13 E15">
    <cfRule type="cellIs" priority="5" stopIfTrue="1" operator="equal">
      <formula>0</formula>
    </cfRule>
  </conditionalFormatting>
  <conditionalFormatting sqref="E35:F35">
    <cfRule type="cellIs" priority="4" stopIfTrue="1" operator="equal">
      <formula>0</formula>
    </cfRule>
  </conditionalFormatting>
  <conditionalFormatting sqref="E37:F37">
    <cfRule type="cellIs" priority="3" stopIfTrue="1" operator="equal">
      <formula>0</formula>
    </cfRule>
  </conditionalFormatting>
  <conditionalFormatting sqref="F17:F20 F13">
    <cfRule type="cellIs" priority="2" stopIfTrue="1" operator="equal">
      <formula>0</formula>
    </cfRule>
  </conditionalFormatting>
  <conditionalFormatting sqref="F17:F20 F13">
    <cfRule type="cellIs" priority="1" stopIfTrue="1" operator="equal">
      <formula>0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18</vt:i4>
      </vt:variant>
    </vt:vector>
  </HeadingPairs>
  <TitlesOfParts>
    <vt:vector size="22" baseType="lpstr">
      <vt:lpstr>Доходы</vt:lpstr>
      <vt:lpstr>Расходы</vt:lpstr>
      <vt:lpstr>_params</vt:lpstr>
      <vt:lpstr>Источники</vt:lpstr>
      <vt:lpstr>Доходы!APPT</vt:lpstr>
      <vt:lpstr>Расходы!APPT</vt:lpstr>
      <vt:lpstr>Доходы!FILE_NAME</vt:lpstr>
      <vt:lpstr>Доходы!FIO</vt:lpstr>
      <vt:lpstr>Расходы!FIO</vt:lpstr>
      <vt:lpstr>Доходы!FORM_CODE</vt:lpstr>
      <vt:lpstr>Расходы!LAST_CELL</vt:lpstr>
      <vt:lpstr>Доходы!PARAMS</vt:lpstr>
      <vt:lpstr>Доходы!PERIOD</vt:lpstr>
      <vt:lpstr>Доходы!RANGE_NAMES</vt:lpstr>
      <vt:lpstr>Доходы!RBEGIN_1</vt:lpstr>
      <vt:lpstr>Расходы!RBEGIN_1</vt:lpstr>
      <vt:lpstr>Доходы!REG_DATE</vt:lpstr>
      <vt:lpstr>Расходы!REND_1</vt:lpstr>
      <vt:lpstr>Доходы!SIGN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Пользователь2</dc:creator>
  <dc:description>POI HSSF rep:2.54.0.210</dc:description>
  <cp:lastModifiedBy>Пользователь2</cp:lastModifiedBy>
  <dcterms:created xsi:type="dcterms:W3CDTF">2022-08-02T06:57:03Z</dcterms:created>
  <dcterms:modified xsi:type="dcterms:W3CDTF">2022-08-04T06:34:15Z</dcterms:modified>
</cp:coreProperties>
</file>