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_params" sheetId="4" state="hidden" r:id="rId3"/>
    <sheet name="Источни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1">Расходы!$A$145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43" i="2"/>
  <c r="D142"/>
  <c r="D141"/>
  <c r="D140"/>
  <c r="D139"/>
  <c r="D138"/>
  <c r="D137"/>
  <c r="E138"/>
  <c r="E140" s="1"/>
  <c r="E137"/>
  <c r="E139" s="1"/>
  <c r="D129"/>
  <c r="D130" s="1"/>
  <c r="D127"/>
  <c r="D126"/>
  <c r="D125"/>
  <c r="D123"/>
  <c r="D122"/>
  <c r="D121"/>
  <c r="E118"/>
  <c r="E119" s="1"/>
  <c r="E120" s="1"/>
  <c r="D118"/>
  <c r="D119" s="1"/>
  <c r="D113"/>
  <c r="D114" s="1"/>
  <c r="D112"/>
  <c r="D108"/>
  <c r="D109" s="1"/>
  <c r="D110" s="1"/>
  <c r="D106"/>
  <c r="D105"/>
  <c r="D104"/>
  <c r="D102"/>
  <c r="D94"/>
  <c r="D93"/>
  <c r="D95" s="1"/>
  <c r="D92"/>
  <c r="D84"/>
  <c r="D85" s="1"/>
  <c r="D75"/>
  <c r="D76" s="1"/>
  <c r="D77" s="1"/>
  <c r="D78" s="1"/>
  <c r="D79" s="1"/>
  <c r="D80" s="1"/>
  <c r="E75"/>
  <c r="E76" s="1"/>
  <c r="E77" s="1"/>
  <c r="D69"/>
  <c r="D62"/>
  <c r="D63" s="1"/>
  <c r="D61"/>
  <c r="D59"/>
  <c r="F57"/>
  <c r="D52"/>
  <c r="D54" s="1"/>
  <c r="D51"/>
  <c r="F37"/>
  <c r="F40" s="1"/>
  <c r="D40"/>
  <c r="D42" s="1"/>
  <c r="D39"/>
  <c r="D38"/>
  <c r="E28"/>
  <c r="D27"/>
  <c r="D28" s="1"/>
  <c r="E27"/>
  <c r="E21"/>
  <c r="E22" s="1"/>
  <c r="D21"/>
  <c r="D22" s="1"/>
  <c r="E19"/>
  <c r="D19"/>
  <c r="E15"/>
  <c r="D15"/>
  <c r="D60" i="1"/>
  <c r="D61" s="1"/>
  <c r="E61"/>
  <c r="E60"/>
  <c r="E58"/>
  <c r="D58"/>
  <c r="D53"/>
  <c r="E53"/>
  <c r="E51"/>
  <c r="D51"/>
  <c r="E48"/>
  <c r="E33"/>
  <c r="E34" s="1"/>
  <c r="D33"/>
  <c r="E23"/>
  <c r="E22" s="1"/>
  <c r="E24"/>
  <c r="D24"/>
  <c r="D23"/>
  <c r="D134" i="2" l="1"/>
  <c r="D135" s="1"/>
  <c r="D132"/>
  <c r="D133"/>
  <c r="D131"/>
  <c r="E141"/>
  <c r="E143" s="1"/>
  <c r="E142"/>
  <c r="E121"/>
  <c r="E122"/>
  <c r="E123" s="1"/>
  <c r="D98"/>
  <c r="D96"/>
  <c r="D97"/>
  <c r="D115"/>
  <c r="D116" s="1"/>
  <c r="D87"/>
  <c r="D86"/>
  <c r="D41"/>
  <c r="D53"/>
  <c r="F42"/>
  <c r="F41"/>
  <c r="F39"/>
  <c r="F38"/>
  <c r="E20" i="5"/>
  <c r="E21" s="1"/>
  <c r="D20"/>
  <c r="D21" s="1"/>
  <c r="D22" s="1"/>
  <c r="E15"/>
  <c r="E16" s="1"/>
  <c r="E17" s="1"/>
  <c r="D15"/>
  <c r="D16" s="1"/>
  <c r="E13"/>
  <c r="E12" s="1"/>
  <c r="D89" i="2" l="1"/>
  <c r="D90"/>
  <c r="D88"/>
  <c r="F20" i="5"/>
  <c r="F12"/>
  <c r="F13" s="1"/>
  <c r="F16"/>
  <c r="F17" s="1"/>
  <c r="D17"/>
  <c r="D18" s="1"/>
  <c r="E23"/>
  <c r="E22"/>
  <c r="F15"/>
  <c r="E18"/>
  <c r="F21"/>
  <c r="F22" s="1"/>
  <c r="D23"/>
  <c r="F23" l="1"/>
  <c r="F19" s="1"/>
  <c r="F18"/>
  <c r="F14" s="1"/>
  <c r="F35" i="1" l="1"/>
  <c r="E39"/>
  <c r="F39" s="1"/>
  <c r="F32"/>
  <c r="F22"/>
  <c r="D48"/>
  <c r="F19"/>
  <c r="F21"/>
  <c r="F24"/>
  <c r="F25"/>
  <c r="F26"/>
  <c r="F27"/>
  <c r="F28"/>
  <c r="F29"/>
  <c r="F30"/>
  <c r="F31"/>
  <c r="F33"/>
  <c r="F34"/>
  <c r="F36"/>
  <c r="F37"/>
  <c r="F38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43"/>
  <c r="F44"/>
  <c r="F45"/>
  <c r="F46"/>
  <c r="F47"/>
  <c r="F48"/>
  <c r="F49"/>
  <c r="F50"/>
  <c r="F51"/>
  <c r="F52"/>
  <c r="F53"/>
  <c r="F54"/>
  <c r="F55"/>
  <c r="F56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23" i="1" l="1"/>
</calcChain>
</file>

<file path=xl/sharedStrings.xml><?xml version="1.0" encoding="utf-8"?>
<sst xmlns="http://schemas.openxmlformats.org/spreadsheetml/2006/main" count="643" uniqueCount="382">
  <si>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</si>
  <si>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</si>
  <si>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</si>
  <si>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</si>
  <si>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</si>
  <si>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</si>
  <si>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</si>
  <si>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</si>
  <si>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</si>
  <si>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</si>
  <si>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</si>
  <si>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</si>
  <si>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</si>
  <si>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</si>
  <si>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</si>
  <si>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</si>
  <si>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</si>
  <si>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</si>
  <si>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</si>
  <si>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</si>
  <si>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</si>
  <si>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</si>
  <si>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</si>
  <si>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</si>
  <si>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</si>
  <si>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</si>
  <si>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</si>
  <si>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</si>
  <si>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</si>
  <si>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</si>
  <si>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</si>
  <si>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</si>
  <si>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</si>
  <si>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</si>
  <si>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</si>
  <si>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</si>
  <si>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</si>
  <si>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</si>
  <si>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</si>
  <si>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</si>
  <si>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</si>
  <si>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</si>
  <si>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</si>
  <si>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</si>
  <si>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</si>
  <si>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</si>
  <si>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</si>
  <si>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</si>
  <si>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</si>
  <si>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</si>
  <si>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</si>
  <si>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</si>
  <si>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</si>
  <si>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</si>
  <si>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</si>
  <si>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</si>
  <si>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</si>
  <si>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</si>
  <si>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</si>
  <si>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</si>
  <si>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</si>
  <si>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</si>
  <si>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</si>
  <si>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</si>
  <si>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</si>
  <si>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</si>
  <si>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</si>
  <si>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</si>
  <si>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</si>
  <si>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</si>
  <si>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</si>
  <si>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</si>
  <si>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</si>
  <si>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</si>
  <si>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</si>
  <si>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</si>
  <si>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</si>
  <si>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</si>
  <si>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</si>
  <si>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</si>
  <si>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</si>
  <si>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</si>
  <si>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</si>
  <si>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</si>
  <si>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</si>
  <si>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</si>
  <si>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</si>
  <si>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</si>
  <si>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</si>
  <si>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</si>
  <si>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</si>
  <si>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</si>
  <si>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</si>
  <si>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</si>
  <si>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</si>
  <si>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</si>
  <si>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</si>
  <si>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</si>
  <si>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</si>
  <si>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</si>
  <si>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</si>
  <si>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</si>
  <si>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</si>
  <si>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</si>
  <si>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</si>
  <si>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</si>
  <si>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</si>
  <si>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</si>
  <si>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</si>
  <si>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</si>
  <si>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</si>
  <si>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</si>
  <si>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</si>
  <si>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</si>
  <si>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</si>
  <si>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</si>
  <si>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</si>
  <si>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</si>
  <si>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</si>
  <si>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</si>
  <si>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</si>
  <si>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</si>
  <si>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</si>
  <si>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</si>
  <si>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</si>
  <si>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</si>
  <si>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</si>
  <si>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</si>
  <si>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</si>
  <si>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</si>
  <si>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</si>
  <si>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</si>
  <si>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</si>
  <si>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</si>
  <si>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</si>
  <si>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</si>
  <si>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</si>
  <si>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</si>
  <si>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</si>
  <si>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</si>
  <si>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</si>
  <si>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</si>
  <si>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</si>
  <si>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</si>
  <si>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</si>
  <si>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</si>
  <si>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</si>
  <si>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</si>
  <si>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</si>
  <si>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</si>
  <si>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</si>
  <si>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</si>
  <si>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</si>
  <si>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</si>
  <si>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</si>
  <si>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</si>
  <si>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</si>
  <si>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</si>
  <si>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</si>
  <si>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</si>
  <si>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</si>
  <si>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</si>
  <si>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</si>
  <si>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</si>
  <si>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</si>
  <si>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</si>
  <si>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</si>
  <si>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</si>
  <si>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</si>
  <si>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</si>
  <si>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</si>
  <si>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</si>
  <si>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</si>
  <si>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</si>
  <si>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</si>
  <si>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</si>
  <si>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</si>
  <si>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</si>
  <si>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</si>
  <si>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</si>
  <si>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</si>
  <si>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</si>
  <si>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</si>
  <si>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</si>
  <si>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</si>
  <si>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</si>
  <si>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</si>
  <si>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</si>
  <si>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</si>
  <si>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</si>
  <si>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</si>
  <si>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</si>
  <si>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</si>
  <si>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</si>
  <si>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</si>
  <si>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</si>
  <si>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</si>
  <si>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</si>
  <si>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</si>
  <si>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</si>
  <si>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</si>
  <si>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>Уплата иных платежей</t>
  </si>
  <si>
    <t xml:space="preserve">951 0113 9990020300 853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</si>
  <si>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</si>
  <si>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</si>
  <si>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</si>
  <si>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</si>
  <si>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</si>
  <si>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</si>
  <si>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</si>
  <si>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</si>
  <si>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</si>
  <si>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</si>
  <si>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</si>
  <si>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</si>
  <si>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</si>
  <si>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</si>
  <si>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</si>
  <si>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 xml:space="preserve">951 0310 0300000000 000 </t>
  </si>
  <si>
    <t xml:space="preserve">951 0310 0310000000 000 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</si>
  <si>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</si>
  <si>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</si>
  <si>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</si>
  <si>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</si>
  <si>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</si>
  <si>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</si>
  <si>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</si>
  <si>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</si>
  <si>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</si>
  <si>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</si>
  <si>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</si>
  <si>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</si>
  <si>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</si>
  <si>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</si>
  <si>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</si>
  <si>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</si>
  <si>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</si>
  <si>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</si>
  <si>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</si>
  <si>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</si>
  <si>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</si>
  <si>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</si>
  <si>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</si>
  <si>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</si>
  <si>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951 0501 0530020100 000 </t>
  </si>
  <si>
    <t xml:space="preserve">951 0501 0530020100 200 </t>
  </si>
  <si>
    <t xml:space="preserve">951 0501 0530020100 240 </t>
  </si>
  <si>
    <t xml:space="preserve">951 0501 0530020100 244 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</si>
  <si>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</si>
  <si>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</si>
  <si>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</si>
  <si>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</si>
  <si>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</si>
  <si>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</si>
  <si>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</si>
  <si>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</si>
  <si>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</si>
  <si>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</si>
  <si>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</si>
  <si>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</si>
  <si>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Благоустройство</t>
  </si>
  <si>
    <t xml:space="preserve">951 0503 0000000000 000 </t>
  </si>
  <si>
    <t xml:space="preserve">951 0503 0500000000 000 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</si>
  <si>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</si>
  <si>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</si>
  <si>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</si>
  <si>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</si>
  <si>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</si>
  <si>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</si>
  <si>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</si>
  <si>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</si>
  <si>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</si>
  <si>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</si>
  <si>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</si>
  <si>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</si>
  <si>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</si>
  <si>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</si>
  <si>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</si>
  <si>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</si>
  <si>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</si>
  <si>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</si>
  <si>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</si>
  <si>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</si>
  <si>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</si>
  <si>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</si>
  <si>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</si>
  <si>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</si>
  <si>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</si>
  <si>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</si>
  <si>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</si>
  <si>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</si>
  <si>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</si>
  <si>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</si>
  <si>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</si>
  <si>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</si>
  <si>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</si>
  <si>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</si>
  <si>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</si>
  <si>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</si>
  <si>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</si>
  <si>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</si>
  <si>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</si>
  <si>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</si>
  <si>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</si>
  <si>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</si>
  <si>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</si>
  <si>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</si>
  <si>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</si>
  <si>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</si>
  <si>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</si>
  <si>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</si>
  <si>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</si>
  <si>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</si>
  <si>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</si>
  <si>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</si>
  <si>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</si>
  <si>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</si>
  <si>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</si>
  <si>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</si>
  <si>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</si>
  <si>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</si>
  <si>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</si>
  <si>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</si>
  <si>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</si>
  <si>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</si>
  <si>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</si>
  <si>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</si>
  <si>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</si>
  <si>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</si>
  <si>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</si>
  <si>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х</t>
  </si>
  <si>
    <t>000 01 00 00 00 00 0000 000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</si>
  <si>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</si>
  <si>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</si>
  <si>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</si>
  <si>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</si>
  <si>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</si>
  <si>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</si>
  <si>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</si>
  <si>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</si>
  <si>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</si>
  <si>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</si>
  <si>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</si>
  <si>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</si>
  <si>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</si>
  <si>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</si>
  <si>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</si>
  <si>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</si>
  <si>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</si>
  <si>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</si>
  <si>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</si>
  <si>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</si>
  <si>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</si>
  <si>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r>
      <t xml:space="preserve">Периодичность: </t>
    </r>
    <r>
      <rPr>
        <b/>
        <u/>
        <sz val="8"/>
        <rFont val="Arial Cyr"/>
        <charset val="204"/>
      </rPr>
      <t>годовая</t>
    </r>
  </si>
  <si>
    <t>(в ред.Приказа Минфина России от 19.12.2014 №157н)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</si>
  <si>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</si>
  <si>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"Обеспечение пожарной безопасности ,безопасности людей на водных объектах, профилактика экстремизма и терроризма,гармонизация межнациональных отношений  на территории Долотинского счельского поселения"</t>
  </si>
  <si>
    <t>Взносы «Ростовскому областному фонду содействия капитальному ремонту» на капитальный ремонт общего имущества в многоквартирных домах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</si>
  <si>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</si>
  <si>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Прочая закупка товаров, работ и услуг </t>
  </si>
  <si>
    <t>Подпрограмма «Пожарная безопасность»</t>
  </si>
  <si>
    <t>Подпрограмма « Нормативно-методическое обеспечение и организация бюджетного процесса»</t>
  </si>
  <si>
    <t>Подпрограмма " Развитие транспортной инфраструктуры Долотинского сельского поселения "</t>
  </si>
  <si>
    <t>Подпрограмма «Жилищно-коммунальное хозяйство Долотинского сельского поселения»</t>
  </si>
  <si>
    <t>Подпрограмма «Обеспечение жильем населения Долотинского сельского поселения»</t>
  </si>
  <si>
    <t>Подпрограмма «Содержание уличного освещения Долотинского сельского поселения»</t>
  </si>
  <si>
    <t>Подпрограмма «Развитие муниципального управления и муниципальной службы в Долотинском сельском поселении»</t>
  </si>
  <si>
    <t>Подпрограмма «Развитие культуры»</t>
  </si>
  <si>
    <t>Муниципальное образование "Долотинское сельское поселение "</t>
  </si>
  <si>
    <t>Подпрограмма «Обеспечение реализации муниципальной программы Долотинского сельского поселения «Муниципальная политика»</t>
  </si>
  <si>
    <t>Муниципальная программа Долотинского сельского посе-ления «Обеспечение пожарной безопасности, безопасности людей на водных объектах,  профилактика экстремизма и терроризма, гармонизация межнациональных отношений на территории Долотинского сельского поселения»</t>
  </si>
  <si>
    <t>" 12 "  февраля  2023  г.</t>
  </si>
  <si>
    <t>на 01 февраля 2023 г.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</si>
  <si>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</si>
  <si>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межбюджетных трансфертов из бюджета Долотин-ского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Долотин-ского сельского поселения</t>
  </si>
  <si>
    <t>Межбюджетные трансферты</t>
  </si>
  <si>
    <t xml:space="preserve">951 0106 0000000000 000 </t>
  </si>
  <si>
    <t xml:space="preserve">951 0106 9900000000 000 </t>
  </si>
  <si>
    <t xml:space="preserve">951 0106 9990000000 000 </t>
  </si>
  <si>
    <t xml:space="preserve">951 0106 9990085010 000 </t>
  </si>
  <si>
    <t xml:space="preserve">951 0106 9990085010 500 </t>
  </si>
  <si>
    <t xml:space="preserve">951 0106 9990085010 540 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</si>
</sst>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7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7" fillId="0" borderId="46" xfId="1" applyFont="1" applyBorder="1" applyAlignment="1">
      <alignment horizontal="center"/>
    </xf>
    <xf numFmtId="49" fontId="5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49" fontId="2" fillId="0" borderId="4" xfId="1" applyNumberFormat="1" applyFont="1" applyBorder="1" applyAlignment="1" applyProtection="1">
      <alignment horizontal="left" wrapText="1"/>
    </xf>
    <xf numFmtId="49" fontId="2" fillId="0" borderId="3" xfId="1" applyNumberFormat="1" applyFont="1" applyBorder="1" applyAlignment="1" applyProtection="1">
      <alignment horizontal="left" wrapText="1"/>
    </xf>
    <xf numFmtId="4" fontId="2" fillId="0" borderId="24" xfId="1" applyNumberFormat="1" applyFont="1" applyBorder="1" applyAlignment="1" applyProtection="1">
      <alignment horizontal="right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7" fillId="0" borderId="15" xfId="1" applyNumberFormat="1" applyFont="1" applyBorder="1" applyAlignment="1" applyProtection="1">
      <alignment horizontal="center" wrapText="1"/>
    </xf>
    <xf numFmtId="4" fontId="7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66" fontId="9" fillId="0" borderId="25" xfId="1" applyNumberFormat="1" applyFont="1" applyBorder="1" applyAlignment="1">
      <alignment horizontal="right" shrinkToFit="1"/>
    </xf>
    <xf numFmtId="49" fontId="8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8" fillId="0" borderId="24" xfId="1" applyNumberFormat="1" applyFont="1" applyBorder="1" applyAlignment="1" applyProtection="1">
      <alignment horizontal="right"/>
    </xf>
    <xf numFmtId="166" fontId="10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6" fillId="0" borderId="0" xfId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  <xf numFmtId="4" fontId="0" fillId="0" borderId="0" xfId="0" applyNumberFormat="1"/>
    <xf numFmtId="165" fontId="2" fillId="2" borderId="21" xfId="0" applyNumberFormat="1" applyFont="1" applyFill="1" applyBorder="1" applyAlignment="1" applyProtection="1">
      <alignment horizontal="left" wrapText="1"/>
    </xf>
    <xf numFmtId="0" fontId="2" fillId="2" borderId="21" xfId="0" applyNumberFormat="1" applyFont="1" applyFill="1" applyBorder="1" applyAlignment="1" applyProtection="1">
      <alignment horizontal="left" vertical="center" wrapText="1"/>
    </xf>
    <xf numFmtId="49" fontId="2" fillId="2" borderId="21" xfId="0" applyNumberFormat="1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3</xdr:col>
      <xdr:colOff>0</xdr:colOff>
      <xdr:row>27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410200"/>
          <a:ext cx="407670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3</xdr:col>
      <xdr:colOff>0</xdr:colOff>
      <xdr:row>31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5972175"/>
          <a:ext cx="407670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3</xdr:col>
      <xdr:colOff>0</xdr:colOff>
      <xdr:row>34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6638925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showGridLines="0" workbookViewId="0">
      <selection activeCell="D62" sqref="D62:D6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0.7109375" customWidth="1"/>
    <col min="5" max="6" width="22.140625" customWidth="1"/>
    <col min="8" max="8" width="12.7109375" bestFit="1" customWidth="1"/>
  </cols>
  <sheetData>
    <row r="1" spans="1:6" ht="15">
      <c r="A1" s="147"/>
      <c r="B1" s="147"/>
      <c r="C1" s="147"/>
      <c r="D1" s="147"/>
      <c r="E1" s="134" t="s">
        <v>354</v>
      </c>
      <c r="F1" s="134"/>
    </row>
    <row r="2" spans="1:6" ht="16.899999999999999" customHeight="1">
      <c r="A2" s="147" t="s">
        <v>0</v>
      </c>
      <c r="B2" s="147"/>
      <c r="C2" s="147"/>
      <c r="D2" s="147"/>
      <c r="E2" s="2"/>
      <c r="F2" s="3" t="s">
        <v>1</v>
      </c>
    </row>
    <row r="3" spans="1:6">
      <c r="A3" s="4"/>
      <c r="B3" s="4"/>
      <c r="C3" s="4"/>
      <c r="D3" s="4"/>
      <c r="E3" s="5" t="s">
        <v>2</v>
      </c>
      <c r="F3" s="6" t="s">
        <v>3</v>
      </c>
    </row>
    <row r="4" spans="1:6">
      <c r="A4" s="134" t="s">
        <v>372</v>
      </c>
      <c r="B4" s="134"/>
      <c r="C4" s="134"/>
      <c r="D4" s="134"/>
      <c r="E4" s="2" t="s">
        <v>4</v>
      </c>
      <c r="F4" s="7">
        <v>44958</v>
      </c>
    </row>
    <row r="5" spans="1:6">
      <c r="A5" s="8"/>
      <c r="B5" s="8"/>
      <c r="C5" s="8"/>
      <c r="D5" s="8"/>
      <c r="E5" s="2" t="s">
        <v>6</v>
      </c>
      <c r="F5" s="9" t="s">
        <v>15</v>
      </c>
    </row>
    <row r="6" spans="1:6">
      <c r="A6" s="10" t="s">
        <v>7</v>
      </c>
      <c r="B6" s="148" t="s">
        <v>13</v>
      </c>
      <c r="C6" s="149"/>
      <c r="D6" s="149"/>
      <c r="E6" s="2" t="s">
        <v>8</v>
      </c>
      <c r="F6" s="9" t="s">
        <v>16</v>
      </c>
    </row>
    <row r="7" spans="1:6">
      <c r="A7" s="10" t="s">
        <v>9</v>
      </c>
      <c r="B7" s="150" t="s">
        <v>368</v>
      </c>
      <c r="C7" s="150"/>
      <c r="D7" s="150"/>
      <c r="E7" s="2" t="s">
        <v>10</v>
      </c>
      <c r="F7" s="11" t="s">
        <v>17</v>
      </c>
    </row>
    <row r="8" spans="1:6">
      <c r="A8" s="10" t="s">
        <v>353</v>
      </c>
      <c r="B8" s="10"/>
      <c r="C8" s="10"/>
      <c r="D8" s="12"/>
      <c r="E8" s="2"/>
      <c r="F8" s="13"/>
    </row>
    <row r="9" spans="1:6">
      <c r="A9" s="10" t="s">
        <v>14</v>
      </c>
      <c r="B9" s="10"/>
      <c r="C9" s="14"/>
      <c r="D9" s="12"/>
      <c r="E9" s="2" t="s">
        <v>11</v>
      </c>
      <c r="F9" s="15" t="s">
        <v>12</v>
      </c>
    </row>
    <row r="10" spans="1:6" ht="20.25" customHeight="1">
      <c r="A10" s="147" t="s">
        <v>18</v>
      </c>
      <c r="B10" s="147"/>
      <c r="C10" s="147"/>
      <c r="D10" s="147"/>
      <c r="E10" s="1"/>
      <c r="F10" s="16"/>
    </row>
    <row r="11" spans="1:6" ht="4.1500000000000004" customHeight="1">
      <c r="A11" s="141" t="s">
        <v>19</v>
      </c>
      <c r="B11" s="135" t="s">
        <v>20</v>
      </c>
      <c r="C11" s="135" t="s">
        <v>21</v>
      </c>
      <c r="D11" s="138" t="s">
        <v>22</v>
      </c>
      <c r="E11" s="138" t="s">
        <v>23</v>
      </c>
      <c r="F11" s="144" t="s">
        <v>24</v>
      </c>
    </row>
    <row r="12" spans="1:6" ht="3.6" customHeight="1">
      <c r="A12" s="142"/>
      <c r="B12" s="136"/>
      <c r="C12" s="136"/>
      <c r="D12" s="139"/>
      <c r="E12" s="139"/>
      <c r="F12" s="145"/>
    </row>
    <row r="13" spans="1:6" ht="3" customHeight="1">
      <c r="A13" s="142"/>
      <c r="B13" s="136"/>
      <c r="C13" s="136"/>
      <c r="D13" s="139"/>
      <c r="E13" s="139"/>
      <c r="F13" s="145"/>
    </row>
    <row r="14" spans="1:6" ht="3" customHeight="1">
      <c r="A14" s="142"/>
      <c r="B14" s="136"/>
      <c r="C14" s="136"/>
      <c r="D14" s="139"/>
      <c r="E14" s="139"/>
      <c r="F14" s="145"/>
    </row>
    <row r="15" spans="1:6" ht="3" customHeight="1">
      <c r="A15" s="142"/>
      <c r="B15" s="136"/>
      <c r="C15" s="136"/>
      <c r="D15" s="139"/>
      <c r="E15" s="139"/>
      <c r="F15" s="145"/>
    </row>
    <row r="16" spans="1:6" ht="3" customHeight="1">
      <c r="A16" s="142"/>
      <c r="B16" s="136"/>
      <c r="C16" s="136"/>
      <c r="D16" s="139"/>
      <c r="E16" s="139"/>
      <c r="F16" s="145"/>
    </row>
    <row r="17" spans="1:8" ht="23.45" customHeight="1">
      <c r="A17" s="143"/>
      <c r="B17" s="137"/>
      <c r="C17" s="137"/>
      <c r="D17" s="140"/>
      <c r="E17" s="140"/>
      <c r="F17" s="146"/>
    </row>
    <row r="18" spans="1:8" ht="12.6" customHeight="1">
      <c r="A18" s="17">
        <v>1</v>
      </c>
      <c r="B18" s="18">
        <v>2</v>
      </c>
      <c r="C18" s="19">
        <v>3</v>
      </c>
      <c r="D18" s="20" t="s">
        <v>25</v>
      </c>
      <c r="E18" s="21" t="s">
        <v>26</v>
      </c>
      <c r="F18" s="22" t="s">
        <v>27</v>
      </c>
    </row>
    <row r="19" spans="1:8">
      <c r="A19" s="76" t="s">
        <v>28</v>
      </c>
      <c r="B19" s="24" t="s">
        <v>29</v>
      </c>
      <c r="C19" s="25" t="s">
        <v>30</v>
      </c>
      <c r="D19" s="74">
        <v>11002400</v>
      </c>
      <c r="E19" s="75">
        <v>784071.95</v>
      </c>
      <c r="F19" s="74">
        <f>IF(OR(D19="-",IF(E19="-",0,E19)&gt;=IF(D19="-",0,D19)),"-",IF(D19="-",0,D19)-IF(E19="-",0,E19))</f>
        <v>10218328.050000001</v>
      </c>
      <c r="H19" s="130"/>
    </row>
    <row r="20" spans="1:8">
      <c r="A20" s="27" t="s">
        <v>31</v>
      </c>
      <c r="B20" s="28"/>
      <c r="C20" s="29"/>
      <c r="D20" s="30"/>
      <c r="E20" s="30"/>
      <c r="F20" s="31"/>
    </row>
    <row r="21" spans="1:8">
      <c r="A21" s="32" t="s">
        <v>32</v>
      </c>
      <c r="B21" s="33" t="s">
        <v>29</v>
      </c>
      <c r="C21" s="34" t="s">
        <v>33</v>
      </c>
      <c r="D21" s="35">
        <v>3977400</v>
      </c>
      <c r="E21" s="35">
        <v>59516.959999999999</v>
      </c>
      <c r="F21" s="36">
        <f t="shared" ref="F21:F43" si="0">IF(OR(D21="-",IF(E21="-",0,E21)&gt;=IF(D21="-",0,D21)),"-",IF(D21="-",0,D21)-IF(E21="-",0,E21))</f>
        <v>3917883.04</v>
      </c>
    </row>
    <row r="22" spans="1:8">
      <c r="A22" s="32" t="s">
        <v>34</v>
      </c>
      <c r="B22" s="33" t="s">
        <v>29</v>
      </c>
      <c r="C22" s="34" t="s">
        <v>35</v>
      </c>
      <c r="D22" s="35">
        <v>913500</v>
      </c>
      <c r="E22" s="35">
        <f>E23</f>
        <v>42970.689999999995</v>
      </c>
      <c r="F22" s="36">
        <f t="shared" si="0"/>
        <v>870529.31</v>
      </c>
    </row>
    <row r="23" spans="1:8">
      <c r="A23" s="32" t="s">
        <v>36</v>
      </c>
      <c r="B23" s="33" t="s">
        <v>29</v>
      </c>
      <c r="C23" s="34" t="s">
        <v>37</v>
      </c>
      <c r="D23" s="35">
        <f>D22</f>
        <v>913500</v>
      </c>
      <c r="E23" s="35">
        <f>E25+E26+E27</f>
        <v>42970.689999999995</v>
      </c>
      <c r="F23" s="36">
        <f t="shared" si="0"/>
        <v>870529.31</v>
      </c>
    </row>
    <row r="24" spans="1:8" ht="67.5">
      <c r="A24" s="37" t="s">
        <v>38</v>
      </c>
      <c r="B24" s="33" t="s">
        <v>29</v>
      </c>
      <c r="C24" s="34" t="s">
        <v>39</v>
      </c>
      <c r="D24" s="35">
        <f>D22</f>
        <v>913500</v>
      </c>
      <c r="E24" s="35">
        <f>E25</f>
        <v>43506.95</v>
      </c>
      <c r="F24" s="36">
        <f t="shared" si="0"/>
        <v>869993.05</v>
      </c>
    </row>
    <row r="25" spans="1:8" ht="90">
      <c r="A25" s="37" t="s">
        <v>40</v>
      </c>
      <c r="B25" s="33" t="s">
        <v>29</v>
      </c>
      <c r="C25" s="34" t="s">
        <v>41</v>
      </c>
      <c r="D25" s="35" t="s">
        <v>42</v>
      </c>
      <c r="E25" s="35">
        <v>43506.95</v>
      </c>
      <c r="F25" s="36" t="str">
        <f t="shared" si="0"/>
        <v>-</v>
      </c>
    </row>
    <row r="26" spans="1:8" ht="101.25">
      <c r="A26" s="37" t="s">
        <v>43</v>
      </c>
      <c r="B26" s="33" t="s">
        <v>29</v>
      </c>
      <c r="C26" s="34" t="s">
        <v>44</v>
      </c>
      <c r="D26" s="35" t="s">
        <v>42</v>
      </c>
      <c r="E26" s="35">
        <v>-1021.76</v>
      </c>
      <c r="F26" s="36" t="str">
        <f t="shared" si="0"/>
        <v>-</v>
      </c>
    </row>
    <row r="27" spans="1:8" ht="33.75">
      <c r="A27" s="32" t="s">
        <v>45</v>
      </c>
      <c r="B27" s="33" t="s">
        <v>29</v>
      </c>
      <c r="C27" s="34" t="s">
        <v>46</v>
      </c>
      <c r="D27" s="35" t="s">
        <v>42</v>
      </c>
      <c r="E27" s="35">
        <v>485.5</v>
      </c>
      <c r="F27" s="36" t="str">
        <f t="shared" si="0"/>
        <v>-</v>
      </c>
    </row>
    <row r="28" spans="1:8">
      <c r="A28" s="32" t="s">
        <v>47</v>
      </c>
      <c r="B28" s="33" t="s">
        <v>29</v>
      </c>
      <c r="C28" s="34" t="s">
        <v>48</v>
      </c>
      <c r="D28" s="35">
        <v>788800</v>
      </c>
      <c r="E28" s="35">
        <v>0</v>
      </c>
      <c r="F28" s="36">
        <f t="shared" si="0"/>
        <v>788800</v>
      </c>
    </row>
    <row r="29" spans="1:8">
      <c r="A29" s="32" t="s">
        <v>49</v>
      </c>
      <c r="B29" s="33" t="s">
        <v>29</v>
      </c>
      <c r="C29" s="34" t="s">
        <v>50</v>
      </c>
      <c r="D29" s="35">
        <v>788800</v>
      </c>
      <c r="E29" s="35">
        <v>0</v>
      </c>
      <c r="F29" s="36">
        <f t="shared" si="0"/>
        <v>788800</v>
      </c>
    </row>
    <row r="30" spans="1:8">
      <c r="A30" s="32" t="s">
        <v>49</v>
      </c>
      <c r="B30" s="33" t="s">
        <v>29</v>
      </c>
      <c r="C30" s="34" t="s">
        <v>51</v>
      </c>
      <c r="D30" s="35">
        <v>788800</v>
      </c>
      <c r="E30" s="35">
        <v>0</v>
      </c>
      <c r="F30" s="36">
        <f t="shared" si="0"/>
        <v>788800</v>
      </c>
    </row>
    <row r="31" spans="1:8">
      <c r="A31" s="32" t="s">
        <v>52</v>
      </c>
      <c r="B31" s="33" t="s">
        <v>29</v>
      </c>
      <c r="C31" s="34" t="s">
        <v>53</v>
      </c>
      <c r="D31" s="35">
        <v>2061800</v>
      </c>
      <c r="E31" s="35">
        <v>16546.27</v>
      </c>
      <c r="F31" s="36">
        <f t="shared" si="0"/>
        <v>2045253.73</v>
      </c>
    </row>
    <row r="32" spans="1:8">
      <c r="A32" s="32" t="s">
        <v>54</v>
      </c>
      <c r="B32" s="33" t="s">
        <v>29</v>
      </c>
      <c r="C32" s="34" t="s">
        <v>55</v>
      </c>
      <c r="D32" s="35">
        <v>97000</v>
      </c>
      <c r="E32" s="35">
        <v>11956.72</v>
      </c>
      <c r="F32" s="36">
        <f t="shared" si="0"/>
        <v>85043.28</v>
      </c>
    </row>
    <row r="33" spans="1:6" ht="33.75">
      <c r="A33" s="32" t="s">
        <v>56</v>
      </c>
      <c r="B33" s="33" t="s">
        <v>29</v>
      </c>
      <c r="C33" s="34" t="s">
        <v>57</v>
      </c>
      <c r="D33" s="35">
        <f>D32</f>
        <v>97000</v>
      </c>
      <c r="E33" s="35">
        <f>E32</f>
        <v>11956.72</v>
      </c>
      <c r="F33" s="36">
        <f t="shared" si="0"/>
        <v>85043.28</v>
      </c>
    </row>
    <row r="34" spans="1:6" ht="67.5">
      <c r="A34" s="32" t="s">
        <v>58</v>
      </c>
      <c r="B34" s="33" t="s">
        <v>29</v>
      </c>
      <c r="C34" s="34" t="s">
        <v>59</v>
      </c>
      <c r="D34" s="35" t="s">
        <v>42</v>
      </c>
      <c r="E34" s="35">
        <f>E33</f>
        <v>11956.72</v>
      </c>
      <c r="F34" s="36" t="str">
        <f t="shared" si="0"/>
        <v>-</v>
      </c>
    </row>
    <row r="35" spans="1:6">
      <c r="A35" s="32" t="s">
        <v>60</v>
      </c>
      <c r="B35" s="33" t="s">
        <v>29</v>
      </c>
      <c r="C35" s="34" t="s">
        <v>61</v>
      </c>
      <c r="D35" s="35">
        <v>1964800</v>
      </c>
      <c r="E35" s="35">
        <v>4589.55</v>
      </c>
      <c r="F35" s="36">
        <f t="shared" si="0"/>
        <v>1960210.45</v>
      </c>
    </row>
    <row r="36" spans="1:6">
      <c r="A36" s="32" t="s">
        <v>62</v>
      </c>
      <c r="B36" s="33" t="s">
        <v>29</v>
      </c>
      <c r="C36" s="34" t="s">
        <v>63</v>
      </c>
      <c r="D36" s="35">
        <v>788300</v>
      </c>
      <c r="E36" s="35">
        <v>0</v>
      </c>
      <c r="F36" s="36">
        <f t="shared" si="0"/>
        <v>788300</v>
      </c>
    </row>
    <row r="37" spans="1:6" ht="33.75">
      <c r="A37" s="32" t="s">
        <v>64</v>
      </c>
      <c r="B37" s="33" t="s">
        <v>29</v>
      </c>
      <c r="C37" s="34" t="s">
        <v>65</v>
      </c>
      <c r="D37" s="35">
        <v>788300</v>
      </c>
      <c r="E37" s="35">
        <v>0</v>
      </c>
      <c r="F37" s="36">
        <f t="shared" si="0"/>
        <v>788300</v>
      </c>
    </row>
    <row r="38" spans="1:6">
      <c r="A38" s="32" t="s">
        <v>66</v>
      </c>
      <c r="B38" s="33" t="s">
        <v>29</v>
      </c>
      <c r="C38" s="34" t="s">
        <v>67</v>
      </c>
      <c r="D38" s="35">
        <v>1176500</v>
      </c>
      <c r="E38" s="35">
        <v>4589.55</v>
      </c>
      <c r="F38" s="36">
        <f t="shared" si="0"/>
        <v>1171910.45</v>
      </c>
    </row>
    <row r="39" spans="1:6" ht="33.75">
      <c r="A39" s="32" t="s">
        <v>68</v>
      </c>
      <c r="B39" s="33" t="s">
        <v>29</v>
      </c>
      <c r="C39" s="34" t="s">
        <v>69</v>
      </c>
      <c r="D39" s="35">
        <v>1176500</v>
      </c>
      <c r="E39" s="35">
        <f>E38</f>
        <v>4589.55</v>
      </c>
      <c r="F39" s="36">
        <f t="shared" si="0"/>
        <v>1171910.45</v>
      </c>
    </row>
    <row r="40" spans="1:6" ht="33.75">
      <c r="A40" s="32" t="s">
        <v>70</v>
      </c>
      <c r="B40" s="33" t="s">
        <v>29</v>
      </c>
      <c r="C40" s="34" t="s">
        <v>71</v>
      </c>
      <c r="D40" s="35">
        <v>212800</v>
      </c>
      <c r="E40" s="35">
        <v>0</v>
      </c>
      <c r="F40" s="36">
        <f t="shared" si="0"/>
        <v>212800</v>
      </c>
    </row>
    <row r="41" spans="1:6" ht="78.75">
      <c r="A41" s="37" t="s">
        <v>72</v>
      </c>
      <c r="B41" s="33" t="s">
        <v>29</v>
      </c>
      <c r="C41" s="34" t="s">
        <v>73</v>
      </c>
      <c r="D41" s="35">
        <v>212800</v>
      </c>
      <c r="E41" s="35">
        <v>0</v>
      </c>
      <c r="F41" s="36">
        <f t="shared" si="0"/>
        <v>212800</v>
      </c>
    </row>
    <row r="42" spans="1:6" ht="33.75">
      <c r="A42" s="32" t="s">
        <v>74</v>
      </c>
      <c r="B42" s="33" t="s">
        <v>29</v>
      </c>
      <c r="C42" s="34" t="s">
        <v>75</v>
      </c>
      <c r="D42" s="35">
        <v>212800</v>
      </c>
      <c r="E42" s="35">
        <v>0</v>
      </c>
      <c r="F42" s="36">
        <f t="shared" si="0"/>
        <v>212800</v>
      </c>
    </row>
    <row r="43" spans="1:6" ht="33.75">
      <c r="A43" s="32" t="s">
        <v>76</v>
      </c>
      <c r="B43" s="33" t="s">
        <v>29</v>
      </c>
      <c r="C43" s="34" t="s">
        <v>77</v>
      </c>
      <c r="D43" s="35">
        <v>212800</v>
      </c>
      <c r="E43" s="35">
        <v>0</v>
      </c>
      <c r="F43" s="36">
        <f t="shared" si="0"/>
        <v>212800</v>
      </c>
    </row>
    <row r="44" spans="1:6">
      <c r="A44" s="32" t="s">
        <v>78</v>
      </c>
      <c r="B44" s="33" t="s">
        <v>29</v>
      </c>
      <c r="C44" s="34" t="s">
        <v>79</v>
      </c>
      <c r="D44" s="35">
        <v>500</v>
      </c>
      <c r="E44" s="35" t="s">
        <v>42</v>
      </c>
      <c r="F44" s="36">
        <f t="shared" ref="F44:F61" si="1">IF(OR(D44="-",IF(E44="-",0,E44)&gt;=IF(D44="-",0,D44)),"-",IF(D44="-",0,D44)-IF(E44="-",0,E44))</f>
        <v>500</v>
      </c>
    </row>
    <row r="45" spans="1:6" ht="33.75">
      <c r="A45" s="32" t="s">
        <v>80</v>
      </c>
      <c r="B45" s="33" t="s">
        <v>29</v>
      </c>
      <c r="C45" s="34" t="s">
        <v>81</v>
      </c>
      <c r="D45" s="35">
        <v>500</v>
      </c>
      <c r="E45" s="35" t="s">
        <v>42</v>
      </c>
      <c r="F45" s="36">
        <f t="shared" si="1"/>
        <v>500</v>
      </c>
    </row>
    <row r="46" spans="1:6" ht="45">
      <c r="A46" s="32" t="s">
        <v>82</v>
      </c>
      <c r="B46" s="33" t="s">
        <v>29</v>
      </c>
      <c r="C46" s="34" t="s">
        <v>83</v>
      </c>
      <c r="D46" s="35">
        <v>500</v>
      </c>
      <c r="E46" s="35" t="s">
        <v>42</v>
      </c>
      <c r="F46" s="36">
        <f t="shared" si="1"/>
        <v>500</v>
      </c>
    </row>
    <row r="47" spans="1:6">
      <c r="A47" s="32" t="s">
        <v>84</v>
      </c>
      <c r="B47" s="33" t="s">
        <v>29</v>
      </c>
      <c r="C47" s="34" t="s">
        <v>85</v>
      </c>
      <c r="D47" s="35">
        <v>7025000</v>
      </c>
      <c r="E47" s="35">
        <v>724554.99</v>
      </c>
      <c r="F47" s="36">
        <f t="shared" si="1"/>
        <v>6300445.0099999998</v>
      </c>
    </row>
    <row r="48" spans="1:6" ht="33.75">
      <c r="A48" s="32" t="s">
        <v>86</v>
      </c>
      <c r="B48" s="33" t="s">
        <v>29</v>
      </c>
      <c r="C48" s="34" t="s">
        <v>87</v>
      </c>
      <c r="D48" s="35">
        <f>D47</f>
        <v>7025000</v>
      </c>
      <c r="E48" s="35">
        <f>E47</f>
        <v>724554.99</v>
      </c>
      <c r="F48" s="36">
        <f t="shared" si="1"/>
        <v>6300445.0099999998</v>
      </c>
    </row>
    <row r="49" spans="1:6" ht="22.5">
      <c r="A49" s="32" t="s">
        <v>88</v>
      </c>
      <c r="B49" s="33" t="s">
        <v>29</v>
      </c>
      <c r="C49" s="34" t="s">
        <v>89</v>
      </c>
      <c r="D49" s="35">
        <v>6039300</v>
      </c>
      <c r="E49" s="35">
        <v>717800</v>
      </c>
      <c r="F49" s="36">
        <f t="shared" si="1"/>
        <v>5321500</v>
      </c>
    </row>
    <row r="50" spans="1:6">
      <c r="A50" s="32" t="s">
        <v>90</v>
      </c>
      <c r="B50" s="33" t="s">
        <v>29</v>
      </c>
      <c r="C50" s="34" t="s">
        <v>91</v>
      </c>
      <c r="D50" s="35">
        <v>5901800</v>
      </c>
      <c r="E50" s="35">
        <v>706300</v>
      </c>
      <c r="F50" s="36">
        <f t="shared" si="1"/>
        <v>5195500</v>
      </c>
    </row>
    <row r="51" spans="1:6" ht="22.5">
      <c r="A51" s="32" t="s">
        <v>92</v>
      </c>
      <c r="B51" s="33" t="s">
        <v>29</v>
      </c>
      <c r="C51" s="34" t="s">
        <v>93</v>
      </c>
      <c r="D51" s="35">
        <f>D50</f>
        <v>5901800</v>
      </c>
      <c r="E51" s="35">
        <f>E50</f>
        <v>706300</v>
      </c>
      <c r="F51" s="36">
        <f t="shared" si="1"/>
        <v>5195500</v>
      </c>
    </row>
    <row r="52" spans="1:6" ht="22.5">
      <c r="A52" s="32" t="s">
        <v>94</v>
      </c>
      <c r="B52" s="33" t="s">
        <v>29</v>
      </c>
      <c r="C52" s="34" t="s">
        <v>95</v>
      </c>
      <c r="D52" s="35">
        <v>137500</v>
      </c>
      <c r="E52" s="35">
        <v>11500</v>
      </c>
      <c r="F52" s="36">
        <f t="shared" si="1"/>
        <v>126000</v>
      </c>
    </row>
    <row r="53" spans="1:6" ht="22.5">
      <c r="A53" s="32" t="s">
        <v>96</v>
      </c>
      <c r="B53" s="33" t="s">
        <v>29</v>
      </c>
      <c r="C53" s="34" t="s">
        <v>97</v>
      </c>
      <c r="D53" s="35">
        <f>D52</f>
        <v>137500</v>
      </c>
      <c r="E53" s="35">
        <f>E52</f>
        <v>11500</v>
      </c>
      <c r="F53" s="36">
        <f t="shared" si="1"/>
        <v>126000</v>
      </c>
    </row>
    <row r="54" spans="1:6" ht="22.5">
      <c r="A54" s="32" t="s">
        <v>98</v>
      </c>
      <c r="B54" s="33" t="s">
        <v>29</v>
      </c>
      <c r="C54" s="34" t="s">
        <v>99</v>
      </c>
      <c r="D54" s="35">
        <v>117800</v>
      </c>
      <c r="E54" s="35">
        <v>1447.99</v>
      </c>
      <c r="F54" s="36">
        <f t="shared" si="1"/>
        <v>116352.01</v>
      </c>
    </row>
    <row r="55" spans="1:6" ht="33.75">
      <c r="A55" s="32" t="s">
        <v>100</v>
      </c>
      <c r="B55" s="33" t="s">
        <v>29</v>
      </c>
      <c r="C55" s="34" t="s">
        <v>101</v>
      </c>
      <c r="D55" s="35">
        <v>200</v>
      </c>
      <c r="E55" s="35">
        <v>200</v>
      </c>
      <c r="F55" s="36" t="str">
        <f t="shared" si="1"/>
        <v>-</v>
      </c>
    </row>
    <row r="56" spans="1:6" ht="33.75">
      <c r="A56" s="32" t="s">
        <v>102</v>
      </c>
      <c r="B56" s="33" t="s">
        <v>29</v>
      </c>
      <c r="C56" s="34" t="s">
        <v>103</v>
      </c>
      <c r="D56" s="35">
        <v>200</v>
      </c>
      <c r="E56" s="35">
        <v>200</v>
      </c>
      <c r="F56" s="36" t="str">
        <f t="shared" si="1"/>
        <v>-</v>
      </c>
    </row>
    <row r="57" spans="1:6" ht="33.75">
      <c r="A57" s="32" t="s">
        <v>104</v>
      </c>
      <c r="B57" s="33" t="s">
        <v>29</v>
      </c>
      <c r="C57" s="34" t="s">
        <v>105</v>
      </c>
      <c r="D57" s="35">
        <v>117600</v>
      </c>
      <c r="E57" s="35">
        <v>1447.99</v>
      </c>
      <c r="F57" s="36">
        <f t="shared" si="1"/>
        <v>116152.01</v>
      </c>
    </row>
    <row r="58" spans="1:6" ht="33.75">
      <c r="A58" s="32" t="s">
        <v>106</v>
      </c>
      <c r="B58" s="33" t="s">
        <v>29</v>
      </c>
      <c r="C58" s="34" t="s">
        <v>107</v>
      </c>
      <c r="D58" s="35">
        <f>D57</f>
        <v>117600</v>
      </c>
      <c r="E58" s="35">
        <f>E57</f>
        <v>1447.99</v>
      </c>
      <c r="F58" s="36">
        <f t="shared" si="1"/>
        <v>116152.01</v>
      </c>
    </row>
    <row r="59" spans="1:6">
      <c r="A59" s="32" t="s">
        <v>108</v>
      </c>
      <c r="B59" s="33" t="s">
        <v>29</v>
      </c>
      <c r="C59" s="34" t="s">
        <v>109</v>
      </c>
      <c r="D59" s="35">
        <v>867900</v>
      </c>
      <c r="E59" s="35">
        <v>5307</v>
      </c>
      <c r="F59" s="36">
        <f t="shared" si="1"/>
        <v>862593</v>
      </c>
    </row>
    <row r="60" spans="1:6" ht="45">
      <c r="A60" s="32" t="s">
        <v>110</v>
      </c>
      <c r="B60" s="33" t="s">
        <v>29</v>
      </c>
      <c r="C60" s="34" t="s">
        <v>111</v>
      </c>
      <c r="D60" s="35">
        <f>D59</f>
        <v>867900</v>
      </c>
      <c r="E60" s="35">
        <f>E59</f>
        <v>5307</v>
      </c>
      <c r="F60" s="36">
        <f t="shared" si="1"/>
        <v>862593</v>
      </c>
    </row>
    <row r="61" spans="1:6" ht="57" thickBot="1">
      <c r="A61" s="32" t="s">
        <v>112</v>
      </c>
      <c r="B61" s="33" t="s">
        <v>29</v>
      </c>
      <c r="C61" s="34" t="s">
        <v>113</v>
      </c>
      <c r="D61" s="35">
        <f>D60</f>
        <v>867900</v>
      </c>
      <c r="E61" s="35">
        <f>E60</f>
        <v>5307</v>
      </c>
      <c r="F61" s="36">
        <f t="shared" si="1"/>
        <v>862593</v>
      </c>
    </row>
    <row r="62" spans="1:6" ht="12.75" customHeight="1">
      <c r="A62" s="38"/>
      <c r="B62" s="39"/>
      <c r="C62" s="39"/>
      <c r="D62" s="40"/>
      <c r="E62" s="40"/>
      <c r="F62" s="40"/>
    </row>
  </sheetData>
  <mergeCells count="13">
    <mergeCell ref="E1:F1"/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32 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5"/>
  <sheetViews>
    <sheetView showGridLines="0" tabSelected="1" topLeftCell="A135" workbookViewId="0">
      <selection activeCell="E146" sqref="E14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47" t="s">
        <v>114</v>
      </c>
      <c r="B2" s="147"/>
      <c r="C2" s="147"/>
      <c r="D2" s="147"/>
      <c r="E2" s="1"/>
      <c r="F2" s="12" t="s">
        <v>115</v>
      </c>
    </row>
    <row r="3" spans="1:6" ht="13.5" customHeight="1">
      <c r="A3" s="4"/>
      <c r="B3" s="4"/>
      <c r="C3" s="41"/>
      <c r="D3" s="8"/>
      <c r="E3" s="8"/>
      <c r="F3" s="8"/>
    </row>
    <row r="4" spans="1:6" ht="10.15" customHeight="1">
      <c r="A4" s="153" t="s">
        <v>19</v>
      </c>
      <c r="B4" s="135" t="s">
        <v>20</v>
      </c>
      <c r="C4" s="151" t="s">
        <v>116</v>
      </c>
      <c r="D4" s="138" t="s">
        <v>22</v>
      </c>
      <c r="E4" s="156" t="s">
        <v>23</v>
      </c>
      <c r="F4" s="144" t="s">
        <v>24</v>
      </c>
    </row>
    <row r="5" spans="1:6" ht="5.45" customHeight="1">
      <c r="A5" s="154"/>
      <c r="B5" s="136"/>
      <c r="C5" s="152"/>
      <c r="D5" s="139"/>
      <c r="E5" s="157"/>
      <c r="F5" s="145"/>
    </row>
    <row r="6" spans="1:6" ht="9.6" customHeight="1">
      <c r="A6" s="154"/>
      <c r="B6" s="136"/>
      <c r="C6" s="152"/>
      <c r="D6" s="139"/>
      <c r="E6" s="157"/>
      <c r="F6" s="145"/>
    </row>
    <row r="7" spans="1:6" ht="6" customHeight="1">
      <c r="A7" s="154"/>
      <c r="B7" s="136"/>
      <c r="C7" s="152"/>
      <c r="D7" s="139"/>
      <c r="E7" s="157"/>
      <c r="F7" s="145"/>
    </row>
    <row r="8" spans="1:6" ht="6.6" customHeight="1">
      <c r="A8" s="154"/>
      <c r="B8" s="136"/>
      <c r="C8" s="152"/>
      <c r="D8" s="139"/>
      <c r="E8" s="157"/>
      <c r="F8" s="145"/>
    </row>
    <row r="9" spans="1:6" ht="10.9" customHeight="1">
      <c r="A9" s="154"/>
      <c r="B9" s="136"/>
      <c r="C9" s="152"/>
      <c r="D9" s="139"/>
      <c r="E9" s="157"/>
      <c r="F9" s="145"/>
    </row>
    <row r="10" spans="1:6" ht="4.1500000000000004" hidden="1" customHeight="1">
      <c r="A10" s="154"/>
      <c r="B10" s="136"/>
      <c r="C10" s="42"/>
      <c r="D10" s="139"/>
      <c r="E10" s="43"/>
      <c r="F10" s="44"/>
    </row>
    <row r="11" spans="1:6" ht="13.15" hidden="1" customHeight="1">
      <c r="A11" s="155"/>
      <c r="B11" s="137"/>
      <c r="C11" s="45"/>
      <c r="D11" s="140"/>
      <c r="E11" s="46"/>
      <c r="F11" s="47"/>
    </row>
    <row r="12" spans="1:6" ht="13.5" customHeight="1">
      <c r="A12" s="17">
        <v>1</v>
      </c>
      <c r="B12" s="18">
        <v>2</v>
      </c>
      <c r="C12" s="19">
        <v>3</v>
      </c>
      <c r="D12" s="20" t="s">
        <v>25</v>
      </c>
      <c r="E12" s="48" t="s">
        <v>26</v>
      </c>
      <c r="F12" s="22" t="s">
        <v>27</v>
      </c>
    </row>
    <row r="13" spans="1:6">
      <c r="A13" s="49" t="s">
        <v>117</v>
      </c>
      <c r="B13" s="50" t="s">
        <v>118</v>
      </c>
      <c r="C13" s="51" t="s">
        <v>119</v>
      </c>
      <c r="D13" s="52">
        <v>11002400</v>
      </c>
      <c r="E13" s="53">
        <v>281709.40999999997</v>
      </c>
      <c r="F13" s="54">
        <f>IF(OR(D13="-",IF(E13="-",0,E13)&gt;=IF(D13="-",0,D13)),"-",IF(D13="-",0,D13)-IF(E13="-",0,E13))</f>
        <v>10720690.59</v>
      </c>
    </row>
    <row r="14" spans="1:6">
      <c r="A14" s="55" t="s">
        <v>31</v>
      </c>
      <c r="B14" s="56"/>
      <c r="C14" s="57"/>
      <c r="D14" s="58"/>
      <c r="E14" s="59"/>
      <c r="F14" s="60"/>
    </row>
    <row r="15" spans="1:6" ht="22.5">
      <c r="A15" s="23" t="s">
        <v>120</v>
      </c>
      <c r="B15" s="61" t="s">
        <v>118</v>
      </c>
      <c r="C15" s="25" t="s">
        <v>121</v>
      </c>
      <c r="D15" s="26">
        <f>D13</f>
        <v>11002400</v>
      </c>
      <c r="E15" s="62">
        <f>E13</f>
        <v>281709.40999999997</v>
      </c>
      <c r="F15" s="63">
        <f t="shared" ref="F15:F52" si="0">IF(OR(D15="-",IF(E15="-",0,E15)&gt;=IF(D15="-",0,D15)),"-",IF(D15="-",0,D15)-IF(E15="-",0,E15))</f>
        <v>10720690.59</v>
      </c>
    </row>
    <row r="16" spans="1:6">
      <c r="A16" s="23" t="s">
        <v>122</v>
      </c>
      <c r="B16" s="61" t="s">
        <v>118</v>
      </c>
      <c r="C16" s="25" t="s">
        <v>123</v>
      </c>
      <c r="D16" s="26">
        <v>6414700</v>
      </c>
      <c r="E16" s="62">
        <v>185038.66</v>
      </c>
      <c r="F16" s="63">
        <f t="shared" si="0"/>
        <v>6229661.3399999999</v>
      </c>
    </row>
    <row r="17" spans="1:6" ht="39" customHeight="1">
      <c r="A17" s="23" t="s">
        <v>124</v>
      </c>
      <c r="B17" s="61" t="s">
        <v>118</v>
      </c>
      <c r="C17" s="25" t="s">
        <v>125</v>
      </c>
      <c r="D17" s="26">
        <v>6330000</v>
      </c>
      <c r="E17" s="62">
        <v>162438.66</v>
      </c>
      <c r="F17" s="63">
        <f t="shared" si="0"/>
        <v>6167561.3399999999</v>
      </c>
    </row>
    <row r="18" spans="1:6" ht="22.5">
      <c r="A18" s="23" t="s">
        <v>126</v>
      </c>
      <c r="B18" s="61" t="s">
        <v>118</v>
      </c>
      <c r="C18" s="25" t="s">
        <v>127</v>
      </c>
      <c r="D18" s="26">
        <v>6329800</v>
      </c>
      <c r="E18" s="62">
        <v>162438.66</v>
      </c>
      <c r="F18" s="63">
        <f t="shared" si="0"/>
        <v>6167361.3399999999</v>
      </c>
    </row>
    <row r="19" spans="1:6" ht="22.5">
      <c r="A19" s="23" t="s">
        <v>361</v>
      </c>
      <c r="B19" s="61" t="s">
        <v>118</v>
      </c>
      <c r="C19" s="25" t="s">
        <v>128</v>
      </c>
      <c r="D19" s="26">
        <f>D18</f>
        <v>6329800</v>
      </c>
      <c r="E19" s="62">
        <f>E18</f>
        <v>162438.66</v>
      </c>
      <c r="F19" s="63">
        <f t="shared" si="0"/>
        <v>6167361.3399999999</v>
      </c>
    </row>
    <row r="20" spans="1:6" ht="78.75">
      <c r="A20" s="131" t="s">
        <v>129</v>
      </c>
      <c r="B20" s="61" t="s">
        <v>118</v>
      </c>
      <c r="C20" s="25" t="s">
        <v>130</v>
      </c>
      <c r="D20" s="26">
        <v>5774400</v>
      </c>
      <c r="E20" s="62">
        <v>130835.09</v>
      </c>
      <c r="F20" s="63">
        <f t="shared" si="0"/>
        <v>5643564.9100000001</v>
      </c>
    </row>
    <row r="21" spans="1:6" ht="45" customHeight="1">
      <c r="A21" s="23" t="s">
        <v>131</v>
      </c>
      <c r="B21" s="61" t="s">
        <v>118</v>
      </c>
      <c r="C21" s="25" t="s">
        <v>132</v>
      </c>
      <c r="D21" s="26">
        <f>D20</f>
        <v>5774400</v>
      </c>
      <c r="E21" s="62">
        <f>E20</f>
        <v>130835.09</v>
      </c>
      <c r="F21" s="63">
        <f t="shared" si="0"/>
        <v>5643564.9100000001</v>
      </c>
    </row>
    <row r="22" spans="1:6" ht="22.5">
      <c r="A22" s="23" t="s">
        <v>133</v>
      </c>
      <c r="B22" s="61" t="s">
        <v>118</v>
      </c>
      <c r="C22" s="25" t="s">
        <v>134</v>
      </c>
      <c r="D22" s="26">
        <f>FIO</f>
        <v>5774400</v>
      </c>
      <c r="E22" s="62">
        <f>E21</f>
        <v>130835.09</v>
      </c>
      <c r="F22" s="63">
        <f t="shared" si="0"/>
        <v>5643564.9100000001</v>
      </c>
    </row>
    <row r="23" spans="1:6" ht="22.5">
      <c r="A23" s="23" t="s">
        <v>135</v>
      </c>
      <c r="B23" s="61" t="s">
        <v>118</v>
      </c>
      <c r="C23" s="25" t="s">
        <v>136</v>
      </c>
      <c r="D23" s="26">
        <v>4142900</v>
      </c>
      <c r="E23" s="62">
        <v>66215.570000000007</v>
      </c>
      <c r="F23" s="63">
        <f t="shared" si="0"/>
        <v>4076684.43</v>
      </c>
    </row>
    <row r="24" spans="1:6" ht="33.75">
      <c r="A24" s="23" t="s">
        <v>137</v>
      </c>
      <c r="B24" s="61" t="s">
        <v>118</v>
      </c>
      <c r="C24" s="25" t="s">
        <v>138</v>
      </c>
      <c r="D24" s="26">
        <v>320000</v>
      </c>
      <c r="E24" s="62">
        <v>0</v>
      </c>
      <c r="F24" s="63">
        <f t="shared" si="0"/>
        <v>320000</v>
      </c>
    </row>
    <row r="25" spans="1:6" ht="33.75">
      <c r="A25" s="23" t="s">
        <v>139</v>
      </c>
      <c r="B25" s="61" t="s">
        <v>118</v>
      </c>
      <c r="C25" s="25" t="s">
        <v>140</v>
      </c>
      <c r="D25" s="26">
        <v>1311500</v>
      </c>
      <c r="E25" s="62">
        <v>64619.519999999997</v>
      </c>
      <c r="F25" s="63">
        <f t="shared" si="0"/>
        <v>1246880.48</v>
      </c>
    </row>
    <row r="26" spans="1:6" ht="67.5">
      <c r="A26" s="131" t="s">
        <v>141</v>
      </c>
      <c r="B26" s="61" t="s">
        <v>118</v>
      </c>
      <c r="C26" s="25" t="s">
        <v>142</v>
      </c>
      <c r="D26" s="26">
        <v>555600</v>
      </c>
      <c r="E26" s="62">
        <v>31603.57</v>
      </c>
      <c r="F26" s="63">
        <f t="shared" si="0"/>
        <v>523996.43</v>
      </c>
    </row>
    <row r="27" spans="1:6" ht="22.5">
      <c r="A27" s="23" t="s">
        <v>143</v>
      </c>
      <c r="B27" s="61" t="s">
        <v>118</v>
      </c>
      <c r="C27" s="25" t="s">
        <v>144</v>
      </c>
      <c r="D27" s="26">
        <f>D26</f>
        <v>555600</v>
      </c>
      <c r="E27" s="62">
        <f>E26</f>
        <v>31603.57</v>
      </c>
      <c r="F27" s="63">
        <f t="shared" si="0"/>
        <v>523996.43</v>
      </c>
    </row>
    <row r="28" spans="1:6" ht="22.5">
      <c r="A28" s="23" t="s">
        <v>145</v>
      </c>
      <c r="B28" s="61" t="s">
        <v>118</v>
      </c>
      <c r="C28" s="25" t="s">
        <v>146</v>
      </c>
      <c r="D28" s="26">
        <f>D27</f>
        <v>555600</v>
      </c>
      <c r="E28" s="62">
        <f>E26</f>
        <v>31603.57</v>
      </c>
      <c r="F28" s="63">
        <f t="shared" si="0"/>
        <v>523996.43</v>
      </c>
    </row>
    <row r="29" spans="1:6">
      <c r="A29" s="23" t="s">
        <v>359</v>
      </c>
      <c r="B29" s="61" t="s">
        <v>118</v>
      </c>
      <c r="C29" s="25" t="s">
        <v>147</v>
      </c>
      <c r="D29" s="26">
        <v>472900</v>
      </c>
      <c r="E29" s="62">
        <v>19562.97</v>
      </c>
      <c r="F29" s="63">
        <f t="shared" si="0"/>
        <v>453337.03</v>
      </c>
    </row>
    <row r="30" spans="1:6">
      <c r="A30" s="23" t="s">
        <v>148</v>
      </c>
      <c r="B30" s="61" t="s">
        <v>118</v>
      </c>
      <c r="C30" s="25" t="s">
        <v>149</v>
      </c>
      <c r="D30" s="26">
        <v>82700</v>
      </c>
      <c r="E30" s="62">
        <v>12040.6</v>
      </c>
      <c r="F30" s="63">
        <f t="shared" si="0"/>
        <v>70659.399999999994</v>
      </c>
    </row>
    <row r="31" spans="1:6" ht="22.5">
      <c r="A31" s="23" t="s">
        <v>150</v>
      </c>
      <c r="B31" s="61" t="s">
        <v>118</v>
      </c>
      <c r="C31" s="25" t="s">
        <v>151</v>
      </c>
      <c r="D31" s="26">
        <v>200</v>
      </c>
      <c r="E31" s="62">
        <v>0</v>
      </c>
      <c r="F31" s="63">
        <f t="shared" si="0"/>
        <v>200</v>
      </c>
    </row>
    <row r="32" spans="1:6">
      <c r="A32" s="23" t="s">
        <v>152</v>
      </c>
      <c r="B32" s="61" t="s">
        <v>118</v>
      </c>
      <c r="C32" s="25" t="s">
        <v>153</v>
      </c>
      <c r="D32" s="26">
        <v>200</v>
      </c>
      <c r="E32" s="62">
        <v>0</v>
      </c>
      <c r="F32" s="63">
        <f t="shared" si="0"/>
        <v>200</v>
      </c>
    </row>
    <row r="33" spans="1:6" ht="101.25">
      <c r="A33" s="64" t="s">
        <v>154</v>
      </c>
      <c r="B33" s="61" t="s">
        <v>118</v>
      </c>
      <c r="C33" s="25" t="s">
        <v>155</v>
      </c>
      <c r="D33" s="26">
        <v>200</v>
      </c>
      <c r="E33" s="62">
        <v>0</v>
      </c>
      <c r="F33" s="63">
        <f t="shared" si="0"/>
        <v>200</v>
      </c>
    </row>
    <row r="34" spans="1:6" ht="22.5">
      <c r="A34" s="23" t="s">
        <v>143</v>
      </c>
      <c r="B34" s="61" t="s">
        <v>118</v>
      </c>
      <c r="C34" s="25" t="s">
        <v>156</v>
      </c>
      <c r="D34" s="26">
        <v>200</v>
      </c>
      <c r="E34" s="62">
        <v>0</v>
      </c>
      <c r="F34" s="63">
        <f t="shared" si="0"/>
        <v>200</v>
      </c>
    </row>
    <row r="35" spans="1:6" ht="22.5">
      <c r="A35" s="23" t="s">
        <v>145</v>
      </c>
      <c r="B35" s="61" t="s">
        <v>118</v>
      </c>
      <c r="C35" s="25" t="s">
        <v>157</v>
      </c>
      <c r="D35" s="26">
        <v>200</v>
      </c>
      <c r="E35" s="62">
        <v>0</v>
      </c>
      <c r="F35" s="63">
        <f t="shared" si="0"/>
        <v>200</v>
      </c>
    </row>
    <row r="36" spans="1:6">
      <c r="A36" s="23" t="s">
        <v>359</v>
      </c>
      <c r="B36" s="61" t="s">
        <v>118</v>
      </c>
      <c r="C36" s="25" t="s">
        <v>158</v>
      </c>
      <c r="D36" s="26">
        <v>200</v>
      </c>
      <c r="E36" s="62">
        <v>0</v>
      </c>
      <c r="F36" s="63">
        <f t="shared" si="0"/>
        <v>200</v>
      </c>
    </row>
    <row r="37" spans="1:6" ht="35.25" customHeight="1">
      <c r="A37" s="23" t="s">
        <v>373</v>
      </c>
      <c r="B37" s="61" t="s">
        <v>118</v>
      </c>
      <c r="C37" s="25" t="s">
        <v>376</v>
      </c>
      <c r="D37" s="26">
        <v>31100</v>
      </c>
      <c r="E37" s="62">
        <v>0</v>
      </c>
      <c r="F37" s="63">
        <f t="shared" si="0"/>
        <v>31100</v>
      </c>
    </row>
    <row r="38" spans="1:6" ht="22.5">
      <c r="A38" s="23" t="s">
        <v>150</v>
      </c>
      <c r="B38" s="61" t="s">
        <v>118</v>
      </c>
      <c r="C38" s="25" t="s">
        <v>377</v>
      </c>
      <c r="D38" s="26">
        <f>D37</f>
        <v>31100</v>
      </c>
      <c r="E38" s="62">
        <v>0</v>
      </c>
      <c r="F38" s="63">
        <f>F37</f>
        <v>31100</v>
      </c>
    </row>
    <row r="39" spans="1:6">
      <c r="A39" s="23" t="s">
        <v>152</v>
      </c>
      <c r="B39" s="61" t="s">
        <v>118</v>
      </c>
      <c r="C39" s="25" t="s">
        <v>378</v>
      </c>
      <c r="D39" s="26">
        <f>D37</f>
        <v>31100</v>
      </c>
      <c r="E39" s="62">
        <v>0</v>
      </c>
      <c r="F39" s="63">
        <f>F37</f>
        <v>31100</v>
      </c>
    </row>
    <row r="40" spans="1:6" ht="67.5">
      <c r="A40" s="23" t="s">
        <v>374</v>
      </c>
      <c r="B40" s="61" t="s">
        <v>118</v>
      </c>
      <c r="C40" s="25" t="s">
        <v>379</v>
      </c>
      <c r="D40" s="26">
        <f>D37</f>
        <v>31100</v>
      </c>
      <c r="E40" s="62">
        <v>0</v>
      </c>
      <c r="F40" s="63">
        <f>F37</f>
        <v>31100</v>
      </c>
    </row>
    <row r="41" spans="1:6">
      <c r="A41" s="23" t="s">
        <v>375</v>
      </c>
      <c r="B41" s="61" t="s">
        <v>118</v>
      </c>
      <c r="C41" s="25" t="s">
        <v>380</v>
      </c>
      <c r="D41" s="26">
        <f>D40</f>
        <v>31100</v>
      </c>
      <c r="E41" s="62">
        <v>0</v>
      </c>
      <c r="F41" s="63">
        <f>F40</f>
        <v>31100</v>
      </c>
    </row>
    <row r="42" spans="1:6">
      <c r="A42" s="23" t="s">
        <v>108</v>
      </c>
      <c r="B42" s="61" t="s">
        <v>118</v>
      </c>
      <c r="C42" s="25" t="s">
        <v>381</v>
      </c>
      <c r="D42" s="26">
        <f>D40</f>
        <v>31100</v>
      </c>
      <c r="E42" s="62">
        <v>0</v>
      </c>
      <c r="F42" s="63">
        <f>F40</f>
        <v>31100</v>
      </c>
    </row>
    <row r="43" spans="1:6">
      <c r="A43" s="23" t="s">
        <v>159</v>
      </c>
      <c r="B43" s="61" t="s">
        <v>118</v>
      </c>
      <c r="C43" s="25" t="s">
        <v>160</v>
      </c>
      <c r="D43" s="26">
        <v>5000</v>
      </c>
      <c r="E43" s="62">
        <v>0</v>
      </c>
      <c r="F43" s="63">
        <f t="shared" si="0"/>
        <v>5000</v>
      </c>
    </row>
    <row r="44" spans="1:6" ht="22.5">
      <c r="A44" s="23" t="s">
        <v>150</v>
      </c>
      <c r="B44" s="61" t="s">
        <v>118</v>
      </c>
      <c r="C44" s="25" t="s">
        <v>161</v>
      </c>
      <c r="D44" s="26">
        <v>5000</v>
      </c>
      <c r="E44" s="62">
        <v>0</v>
      </c>
      <c r="F44" s="63">
        <f t="shared" si="0"/>
        <v>5000</v>
      </c>
    </row>
    <row r="45" spans="1:6">
      <c r="A45" s="23" t="s">
        <v>162</v>
      </c>
      <c r="B45" s="61" t="s">
        <v>118</v>
      </c>
      <c r="C45" s="25" t="s">
        <v>163</v>
      </c>
      <c r="D45" s="26">
        <v>5000</v>
      </c>
      <c r="E45" s="62">
        <v>0</v>
      </c>
      <c r="F45" s="63">
        <f t="shared" si="0"/>
        <v>5000</v>
      </c>
    </row>
    <row r="46" spans="1:6" ht="56.25">
      <c r="A46" s="23" t="s">
        <v>164</v>
      </c>
      <c r="B46" s="61" t="s">
        <v>118</v>
      </c>
      <c r="C46" s="25" t="s">
        <v>165</v>
      </c>
      <c r="D46" s="26">
        <v>5000</v>
      </c>
      <c r="E46" s="62">
        <v>0</v>
      </c>
      <c r="F46" s="63">
        <f t="shared" si="0"/>
        <v>5000</v>
      </c>
    </row>
    <row r="47" spans="1:6">
      <c r="A47" s="23" t="s">
        <v>166</v>
      </c>
      <c r="B47" s="61" t="s">
        <v>118</v>
      </c>
      <c r="C47" s="25" t="s">
        <v>167</v>
      </c>
      <c r="D47" s="26">
        <v>5000</v>
      </c>
      <c r="E47" s="62">
        <v>0</v>
      </c>
      <c r="F47" s="63">
        <f t="shared" si="0"/>
        <v>5000</v>
      </c>
    </row>
    <row r="48" spans="1:6">
      <c r="A48" s="23" t="s">
        <v>168</v>
      </c>
      <c r="B48" s="61" t="s">
        <v>118</v>
      </c>
      <c r="C48" s="25" t="s">
        <v>169</v>
      </c>
      <c r="D48" s="26">
        <v>5000</v>
      </c>
      <c r="E48" s="62">
        <v>0</v>
      </c>
      <c r="F48" s="63">
        <f t="shared" si="0"/>
        <v>5000</v>
      </c>
    </row>
    <row r="49" spans="1:6">
      <c r="A49" s="23" t="s">
        <v>170</v>
      </c>
      <c r="B49" s="61" t="s">
        <v>118</v>
      </c>
      <c r="C49" s="25" t="s">
        <v>171</v>
      </c>
      <c r="D49" s="26">
        <v>48600</v>
      </c>
      <c r="E49" s="62">
        <v>20000</v>
      </c>
      <c r="F49" s="63">
        <f t="shared" si="0"/>
        <v>28600</v>
      </c>
    </row>
    <row r="50" spans="1:6" ht="22.5">
      <c r="A50" s="23" t="s">
        <v>126</v>
      </c>
      <c r="B50" s="61" t="s">
        <v>118</v>
      </c>
      <c r="C50" s="25" t="s">
        <v>172</v>
      </c>
      <c r="D50" s="26">
        <v>3000</v>
      </c>
      <c r="E50" s="62">
        <v>0</v>
      </c>
      <c r="F50" s="63">
        <f t="shared" si="0"/>
        <v>3000</v>
      </c>
    </row>
    <row r="51" spans="1:6" ht="22.5">
      <c r="A51" s="23" t="s">
        <v>361</v>
      </c>
      <c r="B51" s="61" t="s">
        <v>118</v>
      </c>
      <c r="C51" s="25" t="s">
        <v>173</v>
      </c>
      <c r="D51" s="26">
        <f>D50</f>
        <v>3000</v>
      </c>
      <c r="E51" s="62">
        <v>0</v>
      </c>
      <c r="F51" s="63">
        <f t="shared" si="0"/>
        <v>3000</v>
      </c>
    </row>
    <row r="52" spans="1:6" ht="56.25">
      <c r="A52" s="23" t="s">
        <v>174</v>
      </c>
      <c r="B52" s="61" t="s">
        <v>118</v>
      </c>
      <c r="C52" s="25" t="s">
        <v>175</v>
      </c>
      <c r="D52" s="26">
        <f>D50</f>
        <v>3000</v>
      </c>
      <c r="E52" s="62">
        <v>0</v>
      </c>
      <c r="F52" s="63">
        <f t="shared" si="0"/>
        <v>3000</v>
      </c>
    </row>
    <row r="53" spans="1:6">
      <c r="A53" s="23" t="s">
        <v>166</v>
      </c>
      <c r="B53" s="61" t="s">
        <v>118</v>
      </c>
      <c r="C53" s="25" t="s">
        <v>176</v>
      </c>
      <c r="D53" s="26">
        <f>D52</f>
        <v>3000</v>
      </c>
      <c r="E53" s="62">
        <v>0</v>
      </c>
      <c r="F53" s="63">
        <f t="shared" ref="F53:F73" si="1">IF(OR(D53="-",IF(E53="-",0,E53)&gt;=IF(D53="-",0,D53)),"-",IF(D53="-",0,D53)-IF(E53="-",0,E53))</f>
        <v>3000</v>
      </c>
    </row>
    <row r="54" spans="1:6">
      <c r="A54" s="23" t="s">
        <v>177</v>
      </c>
      <c r="B54" s="61" t="s">
        <v>118</v>
      </c>
      <c r="C54" s="25" t="s">
        <v>178</v>
      </c>
      <c r="D54" s="26">
        <f>D52</f>
        <v>3000</v>
      </c>
      <c r="E54" s="62">
        <v>0</v>
      </c>
      <c r="F54" s="63">
        <f t="shared" si="1"/>
        <v>3000</v>
      </c>
    </row>
    <row r="55" spans="1:6" ht="22.5">
      <c r="A55" s="23" t="s">
        <v>179</v>
      </c>
      <c r="B55" s="61" t="s">
        <v>118</v>
      </c>
      <c r="C55" s="25" t="s">
        <v>180</v>
      </c>
      <c r="D55" s="26">
        <v>1000</v>
      </c>
      <c r="E55" s="62">
        <v>0</v>
      </c>
      <c r="F55" s="63">
        <f t="shared" si="1"/>
        <v>1000</v>
      </c>
    </row>
    <row r="56" spans="1:6">
      <c r="A56" s="23" t="s">
        <v>181</v>
      </c>
      <c r="B56" s="61" t="s">
        <v>118</v>
      </c>
      <c r="C56" s="25" t="s">
        <v>182</v>
      </c>
      <c r="D56" s="26">
        <v>1000</v>
      </c>
      <c r="E56" s="62">
        <v>0</v>
      </c>
      <c r="F56" s="63">
        <f t="shared" si="1"/>
        <v>1000</v>
      </c>
    </row>
    <row r="57" spans="1:6">
      <c r="A57" s="23" t="s">
        <v>201</v>
      </c>
      <c r="B57" s="61" t="s">
        <v>118</v>
      </c>
      <c r="C57" s="25" t="s">
        <v>182</v>
      </c>
      <c r="D57" s="26">
        <v>1000</v>
      </c>
      <c r="E57" s="62">
        <v>0</v>
      </c>
      <c r="F57" s="63">
        <f t="shared" si="1"/>
        <v>1000</v>
      </c>
    </row>
    <row r="58" spans="1:6" ht="22.5">
      <c r="A58" s="23" t="s">
        <v>183</v>
      </c>
      <c r="B58" s="61" t="s">
        <v>118</v>
      </c>
      <c r="C58" s="25" t="s">
        <v>184</v>
      </c>
      <c r="D58" s="26">
        <v>25600</v>
      </c>
      <c r="E58" s="62">
        <v>0</v>
      </c>
      <c r="F58" s="63">
        <f t="shared" si="1"/>
        <v>25600</v>
      </c>
    </row>
    <row r="59" spans="1:6" ht="36" customHeight="1">
      <c r="A59" s="133" t="s">
        <v>369</v>
      </c>
      <c r="B59" s="61" t="s">
        <v>118</v>
      </c>
      <c r="C59" s="25" t="s">
        <v>185</v>
      </c>
      <c r="D59" s="26">
        <f>D58</f>
        <v>25600</v>
      </c>
      <c r="E59" s="62">
        <v>0</v>
      </c>
      <c r="F59" s="63">
        <f t="shared" si="1"/>
        <v>25600</v>
      </c>
    </row>
    <row r="60" spans="1:6" ht="90">
      <c r="A60" s="64" t="s">
        <v>186</v>
      </c>
      <c r="B60" s="61" t="s">
        <v>118</v>
      </c>
      <c r="C60" s="25" t="s">
        <v>187</v>
      </c>
      <c r="D60" s="26">
        <v>10000</v>
      </c>
      <c r="E60" s="62">
        <v>0</v>
      </c>
      <c r="F60" s="63">
        <f t="shared" si="1"/>
        <v>10000</v>
      </c>
    </row>
    <row r="61" spans="1:6" ht="22.5">
      <c r="A61" s="23" t="s">
        <v>143</v>
      </c>
      <c r="B61" s="61" t="s">
        <v>118</v>
      </c>
      <c r="C61" s="25" t="s">
        <v>188</v>
      </c>
      <c r="D61" s="26">
        <f>D60</f>
        <v>10000</v>
      </c>
      <c r="E61" s="62">
        <v>0</v>
      </c>
      <c r="F61" s="63">
        <f t="shared" si="1"/>
        <v>10000</v>
      </c>
    </row>
    <row r="62" spans="1:6" ht="22.5">
      <c r="A62" s="23" t="s">
        <v>145</v>
      </c>
      <c r="B62" s="61" t="s">
        <v>118</v>
      </c>
      <c r="C62" s="25" t="s">
        <v>189</v>
      </c>
      <c r="D62" s="26">
        <f>D60</f>
        <v>10000</v>
      </c>
      <c r="E62" s="62">
        <v>0</v>
      </c>
      <c r="F62" s="63">
        <f t="shared" si="1"/>
        <v>10000</v>
      </c>
    </row>
    <row r="63" spans="1:6">
      <c r="A63" s="23" t="s">
        <v>359</v>
      </c>
      <c r="B63" s="61" t="s">
        <v>118</v>
      </c>
      <c r="C63" s="25" t="s">
        <v>190</v>
      </c>
      <c r="D63" s="26">
        <f>D62</f>
        <v>10000</v>
      </c>
      <c r="E63" s="62">
        <v>0</v>
      </c>
      <c r="F63" s="63">
        <f t="shared" si="1"/>
        <v>10000</v>
      </c>
    </row>
    <row r="64" spans="1:6" ht="80.25" customHeight="1">
      <c r="A64" s="64" t="s">
        <v>355</v>
      </c>
      <c r="B64" s="61" t="s">
        <v>118</v>
      </c>
      <c r="C64" s="25" t="s">
        <v>191</v>
      </c>
      <c r="D64" s="26">
        <v>15600</v>
      </c>
      <c r="E64" s="62">
        <v>15600</v>
      </c>
      <c r="F64" s="63" t="str">
        <f t="shared" si="1"/>
        <v>-</v>
      </c>
    </row>
    <row r="65" spans="1:6" ht="22.5">
      <c r="A65" s="23" t="s">
        <v>143</v>
      </c>
      <c r="B65" s="61" t="s">
        <v>118</v>
      </c>
      <c r="C65" s="25" t="s">
        <v>192</v>
      </c>
      <c r="D65" s="26">
        <v>15600</v>
      </c>
      <c r="E65" s="62">
        <v>15600</v>
      </c>
      <c r="F65" s="63" t="str">
        <f t="shared" si="1"/>
        <v>-</v>
      </c>
    </row>
    <row r="66" spans="1:6" ht="22.5">
      <c r="A66" s="23" t="s">
        <v>145</v>
      </c>
      <c r="B66" s="61" t="s">
        <v>118</v>
      </c>
      <c r="C66" s="25" t="s">
        <v>193</v>
      </c>
      <c r="D66" s="26">
        <v>15600</v>
      </c>
      <c r="E66" s="62">
        <v>15600</v>
      </c>
      <c r="F66" s="63" t="str">
        <f t="shared" si="1"/>
        <v>-</v>
      </c>
    </row>
    <row r="67" spans="1:6">
      <c r="A67" s="23" t="s">
        <v>359</v>
      </c>
      <c r="B67" s="61" t="s">
        <v>118</v>
      </c>
      <c r="C67" s="25" t="s">
        <v>194</v>
      </c>
      <c r="D67" s="26">
        <v>15600</v>
      </c>
      <c r="E67" s="62">
        <v>15600</v>
      </c>
      <c r="F67" s="63" t="str">
        <f t="shared" si="1"/>
        <v>-</v>
      </c>
    </row>
    <row r="68" spans="1:6" ht="22.5">
      <c r="A68" s="23" t="s">
        <v>150</v>
      </c>
      <c r="B68" s="61" t="s">
        <v>118</v>
      </c>
      <c r="C68" s="25" t="s">
        <v>195</v>
      </c>
      <c r="D68" s="26">
        <v>20000</v>
      </c>
      <c r="E68" s="62">
        <v>20000</v>
      </c>
      <c r="F68" s="63" t="str">
        <f t="shared" si="1"/>
        <v>-</v>
      </c>
    </row>
    <row r="69" spans="1:6">
      <c r="A69" s="23" t="s">
        <v>152</v>
      </c>
      <c r="B69" s="61" t="s">
        <v>118</v>
      </c>
      <c r="C69" s="25" t="s">
        <v>196</v>
      </c>
      <c r="D69" s="26">
        <f>D68</f>
        <v>20000</v>
      </c>
      <c r="E69" s="62">
        <v>20000</v>
      </c>
      <c r="F69" s="63" t="str">
        <f t="shared" si="1"/>
        <v>-</v>
      </c>
    </row>
    <row r="70" spans="1:6" ht="48" customHeight="1">
      <c r="A70" s="23" t="s">
        <v>197</v>
      </c>
      <c r="B70" s="61" t="s">
        <v>118</v>
      </c>
      <c r="C70" s="25" t="s">
        <v>198</v>
      </c>
      <c r="D70" s="26">
        <v>20000</v>
      </c>
      <c r="E70" s="62">
        <v>20000</v>
      </c>
      <c r="F70" s="63" t="str">
        <f t="shared" si="1"/>
        <v>-</v>
      </c>
    </row>
    <row r="71" spans="1:6">
      <c r="A71" s="23" t="s">
        <v>166</v>
      </c>
      <c r="B71" s="61" t="s">
        <v>118</v>
      </c>
      <c r="C71" s="25" t="s">
        <v>199</v>
      </c>
      <c r="D71" s="26">
        <v>20000</v>
      </c>
      <c r="E71" s="62">
        <v>20000</v>
      </c>
      <c r="F71" s="63" t="str">
        <f t="shared" si="1"/>
        <v>-</v>
      </c>
    </row>
    <row r="72" spans="1:6">
      <c r="A72" s="23" t="s">
        <v>177</v>
      </c>
      <c r="B72" s="61" t="s">
        <v>118</v>
      </c>
      <c r="C72" s="25" t="s">
        <v>200</v>
      </c>
      <c r="D72" s="26">
        <v>20000</v>
      </c>
      <c r="E72" s="62">
        <v>20000</v>
      </c>
      <c r="F72" s="63" t="str">
        <f t="shared" si="1"/>
        <v>-</v>
      </c>
    </row>
    <row r="73" spans="1:6">
      <c r="A73" s="23" t="s">
        <v>201</v>
      </c>
      <c r="B73" s="61" t="s">
        <v>118</v>
      </c>
      <c r="C73" s="25" t="s">
        <v>202</v>
      </c>
      <c r="D73" s="26">
        <v>20000</v>
      </c>
      <c r="E73" s="62">
        <v>20000</v>
      </c>
      <c r="F73" s="63" t="str">
        <f t="shared" si="1"/>
        <v>-</v>
      </c>
    </row>
    <row r="74" spans="1:6">
      <c r="A74" s="23" t="s">
        <v>203</v>
      </c>
      <c r="B74" s="61" t="s">
        <v>118</v>
      </c>
      <c r="C74" s="25" t="s">
        <v>204</v>
      </c>
      <c r="D74" s="26">
        <v>117600</v>
      </c>
      <c r="E74" s="62">
        <v>1447.99</v>
      </c>
      <c r="F74" s="63">
        <f t="shared" ref="F74:F95" si="2">IF(OR(D74="-",IF(E74="-",0,E74)&gt;=IF(D74="-",0,D74)),"-",IF(D74="-",0,D74)-IF(E74="-",0,E74))</f>
        <v>116152.01</v>
      </c>
    </row>
    <row r="75" spans="1:6">
      <c r="A75" s="23" t="s">
        <v>205</v>
      </c>
      <c r="B75" s="61" t="s">
        <v>118</v>
      </c>
      <c r="C75" s="25" t="s">
        <v>206</v>
      </c>
      <c r="D75" s="26">
        <f>D74</f>
        <v>117600</v>
      </c>
      <c r="E75" s="62">
        <f>E74</f>
        <v>1447.99</v>
      </c>
      <c r="F75" s="63">
        <f t="shared" si="2"/>
        <v>116152.01</v>
      </c>
    </row>
    <row r="76" spans="1:6" ht="22.5">
      <c r="A76" s="23" t="s">
        <v>150</v>
      </c>
      <c r="B76" s="61" t="s">
        <v>118</v>
      </c>
      <c r="C76" s="25" t="s">
        <v>207</v>
      </c>
      <c r="D76" s="26">
        <f>D75</f>
        <v>117600</v>
      </c>
      <c r="E76" s="62">
        <f>E75</f>
        <v>1447.99</v>
      </c>
      <c r="F76" s="63">
        <f t="shared" si="2"/>
        <v>116152.01</v>
      </c>
    </row>
    <row r="77" spans="1:6">
      <c r="A77" s="23" t="s">
        <v>152</v>
      </c>
      <c r="B77" s="61" t="s">
        <v>118</v>
      </c>
      <c r="C77" s="25" t="s">
        <v>208</v>
      </c>
      <c r="D77" s="26">
        <f>D76</f>
        <v>117600</v>
      </c>
      <c r="E77" s="62">
        <f>E76</f>
        <v>1447.99</v>
      </c>
      <c r="F77" s="63">
        <f t="shared" si="2"/>
        <v>116152.01</v>
      </c>
    </row>
    <row r="78" spans="1:6" ht="56.25">
      <c r="A78" s="23" t="s">
        <v>209</v>
      </c>
      <c r="B78" s="61" t="s">
        <v>118</v>
      </c>
      <c r="C78" s="25" t="s">
        <v>210</v>
      </c>
      <c r="D78" s="26">
        <f>D77</f>
        <v>117600</v>
      </c>
      <c r="E78" s="62">
        <v>117400</v>
      </c>
      <c r="F78" s="63">
        <f t="shared" si="2"/>
        <v>200</v>
      </c>
    </row>
    <row r="79" spans="1:6" ht="43.5" customHeight="1">
      <c r="A79" s="23" t="s">
        <v>131</v>
      </c>
      <c r="B79" s="61" t="s">
        <v>118</v>
      </c>
      <c r="C79" s="25" t="s">
        <v>211</v>
      </c>
      <c r="D79" s="26">
        <f>D78</f>
        <v>117600</v>
      </c>
      <c r="E79" s="62">
        <v>113075</v>
      </c>
      <c r="F79" s="63">
        <f t="shared" si="2"/>
        <v>4525</v>
      </c>
    </row>
    <row r="80" spans="1:6" ht="22.5">
      <c r="A80" s="23" t="s">
        <v>133</v>
      </c>
      <c r="B80" s="61" t="s">
        <v>118</v>
      </c>
      <c r="C80" s="25" t="s">
        <v>212</v>
      </c>
      <c r="D80" s="26">
        <f>D79</f>
        <v>117600</v>
      </c>
      <c r="E80" s="62">
        <v>113075</v>
      </c>
      <c r="F80" s="63">
        <f t="shared" si="2"/>
        <v>4525</v>
      </c>
    </row>
    <row r="81" spans="1:6" ht="22.5">
      <c r="A81" s="23" t="s">
        <v>135</v>
      </c>
      <c r="B81" s="61" t="s">
        <v>118</v>
      </c>
      <c r="C81" s="25" t="s">
        <v>213</v>
      </c>
      <c r="D81" s="26">
        <v>90300</v>
      </c>
      <c r="E81" s="62">
        <v>1447.99</v>
      </c>
      <c r="F81" s="63">
        <f t="shared" si="2"/>
        <v>88852.01</v>
      </c>
    </row>
    <row r="82" spans="1:6" ht="33.75">
      <c r="A82" s="23" t="s">
        <v>139</v>
      </c>
      <c r="B82" s="61" t="s">
        <v>118</v>
      </c>
      <c r="C82" s="25" t="s">
        <v>214</v>
      </c>
      <c r="D82" s="26">
        <v>27300</v>
      </c>
      <c r="E82" s="62">
        <v>0</v>
      </c>
      <c r="F82" s="63">
        <f t="shared" si="2"/>
        <v>27300</v>
      </c>
    </row>
    <row r="83" spans="1:6" ht="22.5">
      <c r="A83" s="23" t="s">
        <v>215</v>
      </c>
      <c r="B83" s="61" t="s">
        <v>118</v>
      </c>
      <c r="C83" s="25" t="s">
        <v>216</v>
      </c>
      <c r="D83" s="26">
        <v>31000</v>
      </c>
      <c r="E83" s="62">
        <v>0</v>
      </c>
      <c r="F83" s="63">
        <f t="shared" si="2"/>
        <v>31000</v>
      </c>
    </row>
    <row r="84" spans="1:6" ht="39" customHeight="1">
      <c r="A84" s="23" t="s">
        <v>358</v>
      </c>
      <c r="B84" s="61" t="s">
        <v>118</v>
      </c>
      <c r="C84" s="25" t="s">
        <v>217</v>
      </c>
      <c r="D84" s="26">
        <f>D83</f>
        <v>31000</v>
      </c>
      <c r="E84" s="62">
        <v>0</v>
      </c>
      <c r="F84" s="63">
        <f t="shared" si="2"/>
        <v>31000</v>
      </c>
    </row>
    <row r="85" spans="1:6" ht="65.25" customHeight="1">
      <c r="A85" s="132" t="s">
        <v>370</v>
      </c>
      <c r="B85" s="61" t="s">
        <v>118</v>
      </c>
      <c r="C85" s="25" t="s">
        <v>218</v>
      </c>
      <c r="D85" s="26">
        <f>D84</f>
        <v>31000</v>
      </c>
      <c r="E85" s="62">
        <v>0</v>
      </c>
      <c r="F85" s="63">
        <f t="shared" si="2"/>
        <v>31000</v>
      </c>
    </row>
    <row r="86" spans="1:6">
      <c r="A86" s="23" t="s">
        <v>360</v>
      </c>
      <c r="B86" s="61" t="s">
        <v>118</v>
      </c>
      <c r="C86" s="25" t="s">
        <v>219</v>
      </c>
      <c r="D86" s="26">
        <f>D85</f>
        <v>31000</v>
      </c>
      <c r="E86" s="62">
        <v>0</v>
      </c>
      <c r="F86" s="63">
        <f t="shared" si="2"/>
        <v>31000</v>
      </c>
    </row>
    <row r="87" spans="1:6" ht="91.5" customHeight="1">
      <c r="A87" s="64" t="s">
        <v>356</v>
      </c>
      <c r="B87" s="61" t="s">
        <v>118</v>
      </c>
      <c r="C87" s="25" t="s">
        <v>220</v>
      </c>
      <c r="D87" s="26">
        <f>D85</f>
        <v>31000</v>
      </c>
      <c r="E87" s="62">
        <v>0</v>
      </c>
      <c r="F87" s="63">
        <f t="shared" si="2"/>
        <v>31000</v>
      </c>
    </row>
    <row r="88" spans="1:6" ht="22.5">
      <c r="A88" s="23" t="s">
        <v>143</v>
      </c>
      <c r="B88" s="61" t="s">
        <v>118</v>
      </c>
      <c r="C88" s="25" t="s">
        <v>221</v>
      </c>
      <c r="D88" s="26">
        <f>D87</f>
        <v>31000</v>
      </c>
      <c r="E88" s="62">
        <v>0</v>
      </c>
      <c r="F88" s="63">
        <f t="shared" si="2"/>
        <v>31000</v>
      </c>
    </row>
    <row r="89" spans="1:6" ht="22.5">
      <c r="A89" s="23" t="s">
        <v>145</v>
      </c>
      <c r="B89" s="61" t="s">
        <v>118</v>
      </c>
      <c r="C89" s="25" t="s">
        <v>222</v>
      </c>
      <c r="D89" s="26">
        <f>D87</f>
        <v>31000</v>
      </c>
      <c r="E89" s="62">
        <v>0</v>
      </c>
      <c r="F89" s="63">
        <f t="shared" si="2"/>
        <v>31000</v>
      </c>
    </row>
    <row r="90" spans="1:6">
      <c r="A90" s="23" t="s">
        <v>359</v>
      </c>
      <c r="B90" s="61" t="s">
        <v>118</v>
      </c>
      <c r="C90" s="25" t="s">
        <v>223</v>
      </c>
      <c r="D90" s="26">
        <f>D87</f>
        <v>31000</v>
      </c>
      <c r="E90" s="62">
        <v>0</v>
      </c>
      <c r="F90" s="63">
        <f t="shared" si="2"/>
        <v>31000</v>
      </c>
    </row>
    <row r="91" spans="1:6">
      <c r="A91" s="23" t="s">
        <v>224</v>
      </c>
      <c r="B91" s="61" t="s">
        <v>118</v>
      </c>
      <c r="C91" s="25" t="s">
        <v>225</v>
      </c>
      <c r="D91" s="26">
        <v>804200</v>
      </c>
      <c r="E91" s="62">
        <v>0</v>
      </c>
      <c r="F91" s="63">
        <f t="shared" si="2"/>
        <v>804200</v>
      </c>
    </row>
    <row r="92" spans="1:6">
      <c r="A92" s="23" t="s">
        <v>226</v>
      </c>
      <c r="B92" s="61" t="s">
        <v>118</v>
      </c>
      <c r="C92" s="25" t="s">
        <v>227</v>
      </c>
      <c r="D92" s="26">
        <f>D91</f>
        <v>804200</v>
      </c>
      <c r="E92" s="62">
        <v>0</v>
      </c>
      <c r="F92" s="63">
        <f t="shared" si="2"/>
        <v>804200</v>
      </c>
    </row>
    <row r="93" spans="1:6" ht="22.5">
      <c r="A93" s="23" t="s">
        <v>228</v>
      </c>
      <c r="B93" s="61" t="s">
        <v>118</v>
      </c>
      <c r="C93" s="25" t="s">
        <v>229</v>
      </c>
      <c r="D93" s="26">
        <f>D91</f>
        <v>804200</v>
      </c>
      <c r="E93" s="62">
        <v>0</v>
      </c>
      <c r="F93" s="63">
        <f t="shared" si="2"/>
        <v>804200</v>
      </c>
    </row>
    <row r="94" spans="1:6" ht="22.5">
      <c r="A94" s="23" t="s">
        <v>362</v>
      </c>
      <c r="B94" s="61" t="s">
        <v>118</v>
      </c>
      <c r="C94" s="25" t="s">
        <v>230</v>
      </c>
      <c r="D94" s="26">
        <f>D91</f>
        <v>804200</v>
      </c>
      <c r="E94" s="62">
        <v>0</v>
      </c>
      <c r="F94" s="63">
        <f t="shared" si="2"/>
        <v>804200</v>
      </c>
    </row>
    <row r="95" spans="1:6" ht="71.25" customHeight="1">
      <c r="A95" s="64" t="s">
        <v>231</v>
      </c>
      <c r="B95" s="61" t="s">
        <v>118</v>
      </c>
      <c r="C95" s="25" t="s">
        <v>232</v>
      </c>
      <c r="D95" s="26">
        <f>D93</f>
        <v>804200</v>
      </c>
      <c r="E95" s="62">
        <v>0</v>
      </c>
      <c r="F95" s="63">
        <f t="shared" si="2"/>
        <v>804200</v>
      </c>
    </row>
    <row r="96" spans="1:6" ht="22.5">
      <c r="A96" s="23" t="s">
        <v>143</v>
      </c>
      <c r="B96" s="61" t="s">
        <v>118</v>
      </c>
      <c r="C96" s="25" t="s">
        <v>233</v>
      </c>
      <c r="D96" s="26">
        <f>D95</f>
        <v>804200</v>
      </c>
      <c r="E96" s="62">
        <v>0</v>
      </c>
      <c r="F96" s="63">
        <f t="shared" ref="F96:F116" si="3">IF(OR(D96="-",IF(E96="-",0,E96)&gt;=IF(D96="-",0,D96)),"-",IF(D96="-",0,D96)-IF(E96="-",0,E96))</f>
        <v>804200</v>
      </c>
    </row>
    <row r="97" spans="1:6" ht="22.5">
      <c r="A97" s="23" t="s">
        <v>145</v>
      </c>
      <c r="B97" s="61" t="s">
        <v>118</v>
      </c>
      <c r="C97" s="25" t="s">
        <v>234</v>
      </c>
      <c r="D97" s="26">
        <f>D95</f>
        <v>804200</v>
      </c>
      <c r="E97" s="62">
        <v>0</v>
      </c>
      <c r="F97" s="63">
        <f t="shared" si="3"/>
        <v>804200</v>
      </c>
    </row>
    <row r="98" spans="1:6">
      <c r="A98" s="23" t="s">
        <v>359</v>
      </c>
      <c r="B98" s="61" t="s">
        <v>118</v>
      </c>
      <c r="C98" s="25" t="s">
        <v>235</v>
      </c>
      <c r="D98" s="26">
        <f>D95</f>
        <v>804200</v>
      </c>
      <c r="E98" s="62">
        <v>0</v>
      </c>
      <c r="F98" s="63">
        <f t="shared" si="3"/>
        <v>804200</v>
      </c>
    </row>
    <row r="99" spans="1:6">
      <c r="A99" s="23" t="s">
        <v>236</v>
      </c>
      <c r="B99" s="61" t="s">
        <v>118</v>
      </c>
      <c r="C99" s="25" t="s">
        <v>237</v>
      </c>
      <c r="D99" s="26">
        <v>1373200</v>
      </c>
      <c r="E99" s="62">
        <v>69840.67</v>
      </c>
      <c r="F99" s="63">
        <f t="shared" si="3"/>
        <v>1303359.33</v>
      </c>
    </row>
    <row r="100" spans="1:6">
      <c r="A100" s="23" t="s">
        <v>238</v>
      </c>
      <c r="B100" s="61" t="s">
        <v>118</v>
      </c>
      <c r="C100" s="25" t="s">
        <v>239</v>
      </c>
      <c r="D100" s="26">
        <v>654300</v>
      </c>
      <c r="E100" s="62">
        <v>0</v>
      </c>
      <c r="F100" s="63">
        <f t="shared" si="3"/>
        <v>654300</v>
      </c>
    </row>
    <row r="101" spans="1:6" ht="33.75">
      <c r="A101" s="23" t="s">
        <v>240</v>
      </c>
      <c r="B101" s="61" t="s">
        <v>118</v>
      </c>
      <c r="C101" s="25" t="s">
        <v>241</v>
      </c>
      <c r="D101" s="26">
        <v>397000</v>
      </c>
      <c r="E101" s="62">
        <v>0</v>
      </c>
      <c r="F101" s="63">
        <f t="shared" si="3"/>
        <v>397000</v>
      </c>
    </row>
    <row r="102" spans="1:6" ht="22.5">
      <c r="A102" s="23" t="s">
        <v>363</v>
      </c>
      <c r="B102" s="61" t="s">
        <v>118</v>
      </c>
      <c r="C102" s="25" t="s">
        <v>242</v>
      </c>
      <c r="D102" s="26">
        <f>D101</f>
        <v>397000</v>
      </c>
      <c r="E102" s="62">
        <v>0</v>
      </c>
      <c r="F102" s="63">
        <f t="shared" si="3"/>
        <v>397000</v>
      </c>
    </row>
    <row r="103" spans="1:6" ht="67.5" customHeight="1">
      <c r="A103" s="64" t="s">
        <v>243</v>
      </c>
      <c r="B103" s="61" t="s">
        <v>118</v>
      </c>
      <c r="C103" s="25" t="s">
        <v>244</v>
      </c>
      <c r="D103" s="26">
        <v>120000</v>
      </c>
      <c r="E103" s="62">
        <v>0</v>
      </c>
      <c r="F103" s="63">
        <f t="shared" si="3"/>
        <v>120000</v>
      </c>
    </row>
    <row r="104" spans="1:6" ht="22.5">
      <c r="A104" s="23" t="s">
        <v>143</v>
      </c>
      <c r="B104" s="61" t="s">
        <v>118</v>
      </c>
      <c r="C104" s="25" t="s">
        <v>245</v>
      </c>
      <c r="D104" s="26">
        <f>D103</f>
        <v>120000</v>
      </c>
      <c r="E104" s="62">
        <v>0</v>
      </c>
      <c r="F104" s="63">
        <f t="shared" si="3"/>
        <v>120000</v>
      </c>
    </row>
    <row r="105" spans="1:6" ht="22.5">
      <c r="A105" s="23" t="s">
        <v>145</v>
      </c>
      <c r="B105" s="61" t="s">
        <v>118</v>
      </c>
      <c r="C105" s="25" t="s">
        <v>246</v>
      </c>
      <c r="D105" s="26">
        <f>D103</f>
        <v>120000</v>
      </c>
      <c r="E105" s="62">
        <v>0</v>
      </c>
      <c r="F105" s="63">
        <f t="shared" si="3"/>
        <v>120000</v>
      </c>
    </row>
    <row r="106" spans="1:6">
      <c r="A106" s="23" t="s">
        <v>359</v>
      </c>
      <c r="B106" s="61" t="s">
        <v>118</v>
      </c>
      <c r="C106" s="25" t="s">
        <v>247</v>
      </c>
      <c r="D106" s="26">
        <f>D103</f>
        <v>120000</v>
      </c>
      <c r="E106" s="62">
        <v>0</v>
      </c>
      <c r="F106" s="63">
        <f t="shared" si="3"/>
        <v>120000</v>
      </c>
    </row>
    <row r="107" spans="1:6" ht="91.5" customHeight="1">
      <c r="A107" s="64" t="s">
        <v>357</v>
      </c>
      <c r="B107" s="61" t="s">
        <v>118</v>
      </c>
      <c r="C107" s="25" t="s">
        <v>248</v>
      </c>
      <c r="D107" s="26">
        <v>277000</v>
      </c>
      <c r="E107" s="62">
        <v>0</v>
      </c>
      <c r="F107" s="63">
        <f t="shared" si="3"/>
        <v>277000</v>
      </c>
    </row>
    <row r="108" spans="1:6" ht="22.5">
      <c r="A108" s="23" t="s">
        <v>143</v>
      </c>
      <c r="B108" s="61" t="s">
        <v>118</v>
      </c>
      <c r="C108" s="25" t="s">
        <v>249</v>
      </c>
      <c r="D108" s="26">
        <f>D107</f>
        <v>277000</v>
      </c>
      <c r="E108" s="62">
        <v>0</v>
      </c>
      <c r="F108" s="63">
        <f t="shared" si="3"/>
        <v>277000</v>
      </c>
    </row>
    <row r="109" spans="1:6" ht="22.5">
      <c r="A109" s="23" t="s">
        <v>145</v>
      </c>
      <c r="B109" s="61" t="s">
        <v>118</v>
      </c>
      <c r="C109" s="25" t="s">
        <v>250</v>
      </c>
      <c r="D109" s="26">
        <f>D108</f>
        <v>277000</v>
      </c>
      <c r="E109" s="62">
        <v>0</v>
      </c>
      <c r="F109" s="63">
        <f t="shared" si="3"/>
        <v>277000</v>
      </c>
    </row>
    <row r="110" spans="1:6">
      <c r="A110" s="23" t="s">
        <v>359</v>
      </c>
      <c r="B110" s="61" t="s">
        <v>118</v>
      </c>
      <c r="C110" s="25" t="s">
        <v>251</v>
      </c>
      <c r="D110" s="26">
        <f>D109</f>
        <v>277000</v>
      </c>
      <c r="E110" s="62">
        <v>0</v>
      </c>
      <c r="F110" s="63">
        <f t="shared" si="3"/>
        <v>277000</v>
      </c>
    </row>
    <row r="111" spans="1:6" ht="33.75">
      <c r="A111" s="23" t="s">
        <v>252</v>
      </c>
      <c r="B111" s="61" t="s">
        <v>118</v>
      </c>
      <c r="C111" s="25" t="s">
        <v>253</v>
      </c>
      <c r="D111" s="26">
        <v>257300</v>
      </c>
      <c r="E111" s="62">
        <v>0</v>
      </c>
      <c r="F111" s="63">
        <f t="shared" si="3"/>
        <v>257300</v>
      </c>
    </row>
    <row r="112" spans="1:6" ht="22.5">
      <c r="A112" s="23" t="s">
        <v>364</v>
      </c>
      <c r="B112" s="61" t="s">
        <v>118</v>
      </c>
      <c r="C112" s="25" t="s">
        <v>254</v>
      </c>
      <c r="D112" s="26">
        <f>D111</f>
        <v>257300</v>
      </c>
      <c r="E112" s="62">
        <v>0</v>
      </c>
      <c r="F112" s="63">
        <f t="shared" si="3"/>
        <v>257300</v>
      </c>
    </row>
    <row r="113" spans="1:6" ht="101.25">
      <c r="A113" s="64" t="s">
        <v>255</v>
      </c>
      <c r="B113" s="61" t="s">
        <v>118</v>
      </c>
      <c r="C113" s="25" t="s">
        <v>256</v>
      </c>
      <c r="D113" s="26">
        <f>D111</f>
        <v>257300</v>
      </c>
      <c r="E113" s="62">
        <v>0</v>
      </c>
      <c r="F113" s="63">
        <f t="shared" si="3"/>
        <v>257300</v>
      </c>
    </row>
    <row r="114" spans="1:6" ht="22.5">
      <c r="A114" s="23" t="s">
        <v>143</v>
      </c>
      <c r="B114" s="61" t="s">
        <v>118</v>
      </c>
      <c r="C114" s="25" t="s">
        <v>257</v>
      </c>
      <c r="D114" s="26">
        <f>D113</f>
        <v>257300</v>
      </c>
      <c r="E114" s="62">
        <v>0</v>
      </c>
      <c r="F114" s="63">
        <f t="shared" si="3"/>
        <v>257300</v>
      </c>
    </row>
    <row r="115" spans="1:6" ht="22.5">
      <c r="A115" s="23" t="s">
        <v>145</v>
      </c>
      <c r="B115" s="61" t="s">
        <v>118</v>
      </c>
      <c r="C115" s="25" t="s">
        <v>258</v>
      </c>
      <c r="D115" s="26">
        <f>D113</f>
        <v>257300</v>
      </c>
      <c r="E115" s="62">
        <v>0</v>
      </c>
      <c r="F115" s="63">
        <f t="shared" si="3"/>
        <v>257300</v>
      </c>
    </row>
    <row r="116" spans="1:6">
      <c r="A116" s="23" t="s">
        <v>359</v>
      </c>
      <c r="B116" s="61" t="s">
        <v>118</v>
      </c>
      <c r="C116" s="25" t="s">
        <v>259</v>
      </c>
      <c r="D116" s="26">
        <f>D115</f>
        <v>257300</v>
      </c>
      <c r="E116" s="62">
        <v>0</v>
      </c>
      <c r="F116" s="63">
        <f t="shared" si="3"/>
        <v>257300</v>
      </c>
    </row>
    <row r="117" spans="1:6">
      <c r="A117" s="23" t="s">
        <v>260</v>
      </c>
      <c r="B117" s="61" t="s">
        <v>118</v>
      </c>
      <c r="C117" s="25" t="s">
        <v>261</v>
      </c>
      <c r="D117" s="26">
        <v>718900</v>
      </c>
      <c r="E117" s="62">
        <v>69840.67</v>
      </c>
      <c r="F117" s="63">
        <f t="shared" ref="F117:F131" si="4">IF(OR(D117="-",IF(E117="-",0,E117)&gt;=IF(D117="-",0,D117)),"-",IF(D117="-",0,D117)-IF(E117="-",0,E117))</f>
        <v>649059.32999999996</v>
      </c>
    </row>
    <row r="118" spans="1:6" ht="33.75">
      <c r="A118" s="23" t="s">
        <v>240</v>
      </c>
      <c r="B118" s="61" t="s">
        <v>118</v>
      </c>
      <c r="C118" s="25" t="s">
        <v>262</v>
      </c>
      <c r="D118" s="26">
        <f>D117</f>
        <v>718900</v>
      </c>
      <c r="E118" s="62">
        <f>E117</f>
        <v>69840.67</v>
      </c>
      <c r="F118" s="63">
        <f t="shared" si="4"/>
        <v>649059.32999999996</v>
      </c>
    </row>
    <row r="119" spans="1:6" ht="22.5">
      <c r="A119" s="23" t="s">
        <v>365</v>
      </c>
      <c r="B119" s="61" t="s">
        <v>118</v>
      </c>
      <c r="C119" s="25" t="s">
        <v>263</v>
      </c>
      <c r="D119" s="26">
        <f>D118</f>
        <v>718900</v>
      </c>
      <c r="E119" s="62">
        <f>E118</f>
        <v>69840.67</v>
      </c>
      <c r="F119" s="63">
        <f t="shared" si="4"/>
        <v>649059.32999999996</v>
      </c>
    </row>
    <row r="120" spans="1:6" ht="67.5">
      <c r="A120" s="23" t="s">
        <v>264</v>
      </c>
      <c r="B120" s="61" t="s">
        <v>118</v>
      </c>
      <c r="C120" s="25" t="s">
        <v>265</v>
      </c>
      <c r="D120" s="26">
        <v>618900</v>
      </c>
      <c r="E120" s="62">
        <f>E119</f>
        <v>69840.67</v>
      </c>
      <c r="F120" s="63">
        <f t="shared" si="4"/>
        <v>549059.32999999996</v>
      </c>
    </row>
    <row r="121" spans="1:6" ht="22.5">
      <c r="A121" s="23" t="s">
        <v>143</v>
      </c>
      <c r="B121" s="61" t="s">
        <v>118</v>
      </c>
      <c r="C121" s="25" t="s">
        <v>266</v>
      </c>
      <c r="D121" s="26">
        <f>D120</f>
        <v>618900</v>
      </c>
      <c r="E121" s="62">
        <f>E120</f>
        <v>69840.67</v>
      </c>
      <c r="F121" s="63">
        <f t="shared" si="4"/>
        <v>549059.32999999996</v>
      </c>
    </row>
    <row r="122" spans="1:6" ht="22.5">
      <c r="A122" s="23" t="s">
        <v>145</v>
      </c>
      <c r="B122" s="61" t="s">
        <v>118</v>
      </c>
      <c r="C122" s="25" t="s">
        <v>267</v>
      </c>
      <c r="D122" s="26">
        <f>D120</f>
        <v>618900</v>
      </c>
      <c r="E122" s="62">
        <f>E120</f>
        <v>69840.67</v>
      </c>
      <c r="F122" s="63">
        <f t="shared" si="4"/>
        <v>549059.32999999996</v>
      </c>
    </row>
    <row r="123" spans="1:6">
      <c r="A123" s="23" t="s">
        <v>148</v>
      </c>
      <c r="B123" s="61" t="s">
        <v>118</v>
      </c>
      <c r="C123" s="25" t="s">
        <v>268</v>
      </c>
      <c r="D123" s="26">
        <f>D120</f>
        <v>618900</v>
      </c>
      <c r="E123" s="62">
        <f>E122</f>
        <v>69840.67</v>
      </c>
      <c r="F123" s="63">
        <f t="shared" si="4"/>
        <v>549059.32999999996</v>
      </c>
    </row>
    <row r="124" spans="1:6" ht="67.5">
      <c r="A124" s="64" t="s">
        <v>269</v>
      </c>
      <c r="B124" s="61" t="s">
        <v>118</v>
      </c>
      <c r="C124" s="25" t="s">
        <v>270</v>
      </c>
      <c r="D124" s="26">
        <v>130000</v>
      </c>
      <c r="E124" s="62">
        <v>0</v>
      </c>
      <c r="F124" s="63">
        <f t="shared" si="4"/>
        <v>130000</v>
      </c>
    </row>
    <row r="125" spans="1:6" ht="22.5">
      <c r="A125" s="23" t="s">
        <v>143</v>
      </c>
      <c r="B125" s="61" t="s">
        <v>118</v>
      </c>
      <c r="C125" s="25" t="s">
        <v>271</v>
      </c>
      <c r="D125" s="26">
        <f>D124</f>
        <v>130000</v>
      </c>
      <c r="E125" s="62">
        <v>0</v>
      </c>
      <c r="F125" s="63">
        <f t="shared" si="4"/>
        <v>130000</v>
      </c>
    </row>
    <row r="126" spans="1:6" ht="22.5">
      <c r="A126" s="23" t="s">
        <v>145</v>
      </c>
      <c r="B126" s="61" t="s">
        <v>118</v>
      </c>
      <c r="C126" s="25" t="s">
        <v>272</v>
      </c>
      <c r="D126" s="26">
        <f>D124</f>
        <v>130000</v>
      </c>
      <c r="E126" s="62">
        <v>0</v>
      </c>
      <c r="F126" s="63">
        <f t="shared" si="4"/>
        <v>130000</v>
      </c>
    </row>
    <row r="127" spans="1:6">
      <c r="A127" s="23" t="s">
        <v>359</v>
      </c>
      <c r="B127" s="61" t="s">
        <v>118</v>
      </c>
      <c r="C127" s="25" t="s">
        <v>273</v>
      </c>
      <c r="D127" s="26">
        <f>D124</f>
        <v>130000</v>
      </c>
      <c r="E127" s="62">
        <v>0</v>
      </c>
      <c r="F127" s="63">
        <f t="shared" si="4"/>
        <v>130000</v>
      </c>
    </row>
    <row r="128" spans="1:6">
      <c r="A128" s="23" t="s">
        <v>274</v>
      </c>
      <c r="B128" s="61" t="s">
        <v>118</v>
      </c>
      <c r="C128" s="25" t="s">
        <v>275</v>
      </c>
      <c r="D128" s="26">
        <v>10000</v>
      </c>
      <c r="E128" s="62">
        <v>0</v>
      </c>
      <c r="F128" s="63">
        <f t="shared" si="4"/>
        <v>10000</v>
      </c>
    </row>
    <row r="129" spans="1:6" ht="22.5">
      <c r="A129" s="23" t="s">
        <v>276</v>
      </c>
      <c r="B129" s="61" t="s">
        <v>118</v>
      </c>
      <c r="C129" s="25" t="s">
        <v>277</v>
      </c>
      <c r="D129" s="26">
        <f>D128</f>
        <v>10000</v>
      </c>
      <c r="E129" s="62">
        <v>0</v>
      </c>
      <c r="F129" s="63">
        <f t="shared" si="4"/>
        <v>10000</v>
      </c>
    </row>
    <row r="130" spans="1:6" ht="22.5">
      <c r="A130" s="23" t="s">
        <v>183</v>
      </c>
      <c r="B130" s="61" t="s">
        <v>118</v>
      </c>
      <c r="C130" s="25" t="s">
        <v>278</v>
      </c>
      <c r="D130" s="26">
        <f>D129</f>
        <v>10000</v>
      </c>
      <c r="E130" s="62">
        <v>0</v>
      </c>
      <c r="F130" s="63">
        <f t="shared" si="4"/>
        <v>10000</v>
      </c>
    </row>
    <row r="131" spans="1:6" ht="33.75">
      <c r="A131" s="23" t="s">
        <v>366</v>
      </c>
      <c r="B131" s="61" t="s">
        <v>118</v>
      </c>
      <c r="C131" s="25" t="s">
        <v>279</v>
      </c>
      <c r="D131" s="26">
        <f>D130</f>
        <v>10000</v>
      </c>
      <c r="E131" s="62">
        <v>0</v>
      </c>
      <c r="F131" s="63">
        <f t="shared" si="4"/>
        <v>10000</v>
      </c>
    </row>
    <row r="132" spans="1:6" ht="67.5">
      <c r="A132" s="64" t="s">
        <v>280</v>
      </c>
      <c r="B132" s="61" t="s">
        <v>118</v>
      </c>
      <c r="C132" s="25" t="s">
        <v>281</v>
      </c>
      <c r="D132" s="26">
        <f>D130</f>
        <v>10000</v>
      </c>
      <c r="E132" s="62">
        <v>0</v>
      </c>
      <c r="F132" s="63">
        <f t="shared" ref="F132:F143" si="5">IF(OR(D132="-",IF(E132="-",0,E132)&gt;=IF(D132="-",0,D132)),"-",IF(D132="-",0,D132)-IF(E132="-",0,E132))</f>
        <v>10000</v>
      </c>
    </row>
    <row r="133" spans="1:6" ht="22.5">
      <c r="A133" s="23" t="s">
        <v>143</v>
      </c>
      <c r="B133" s="61" t="s">
        <v>118</v>
      </c>
      <c r="C133" s="25" t="s">
        <v>282</v>
      </c>
      <c r="D133" s="26">
        <f>D130</f>
        <v>10000</v>
      </c>
      <c r="E133" s="62">
        <v>0</v>
      </c>
      <c r="F133" s="63">
        <f t="shared" si="5"/>
        <v>10000</v>
      </c>
    </row>
    <row r="134" spans="1:6" ht="22.5">
      <c r="A134" s="23" t="s">
        <v>145</v>
      </c>
      <c r="B134" s="61" t="s">
        <v>118</v>
      </c>
      <c r="C134" s="25" t="s">
        <v>283</v>
      </c>
      <c r="D134" s="26">
        <f>D130</f>
        <v>10000</v>
      </c>
      <c r="E134" s="62">
        <v>0</v>
      </c>
      <c r="F134" s="63">
        <f t="shared" si="5"/>
        <v>10000</v>
      </c>
    </row>
    <row r="135" spans="1:6">
      <c r="A135" s="23" t="s">
        <v>359</v>
      </c>
      <c r="B135" s="61" t="s">
        <v>118</v>
      </c>
      <c r="C135" s="25" t="s">
        <v>284</v>
      </c>
      <c r="D135" s="26">
        <f>D134</f>
        <v>10000</v>
      </c>
      <c r="E135" s="62">
        <v>0</v>
      </c>
      <c r="F135" s="63">
        <f t="shared" si="5"/>
        <v>10000</v>
      </c>
    </row>
    <row r="136" spans="1:6">
      <c r="A136" s="23" t="s">
        <v>285</v>
      </c>
      <c r="B136" s="61" t="s">
        <v>118</v>
      </c>
      <c r="C136" s="25" t="s">
        <v>286</v>
      </c>
      <c r="D136" s="26">
        <v>2251700</v>
      </c>
      <c r="E136" s="62">
        <v>25382.09</v>
      </c>
      <c r="F136" s="63">
        <f t="shared" si="5"/>
        <v>2226317.91</v>
      </c>
    </row>
    <row r="137" spans="1:6">
      <c r="A137" s="23" t="s">
        <v>287</v>
      </c>
      <c r="B137" s="61" t="s">
        <v>118</v>
      </c>
      <c r="C137" s="25" t="s">
        <v>288</v>
      </c>
      <c r="D137" s="26">
        <f>D136</f>
        <v>2251700</v>
      </c>
      <c r="E137" s="62">
        <f>E136</f>
        <v>25382.09</v>
      </c>
      <c r="F137" s="63">
        <f t="shared" si="5"/>
        <v>2226317.91</v>
      </c>
    </row>
    <row r="138" spans="1:6" ht="33.75">
      <c r="A138" s="23" t="s">
        <v>289</v>
      </c>
      <c r="B138" s="61" t="s">
        <v>118</v>
      </c>
      <c r="C138" s="25" t="s">
        <v>290</v>
      </c>
      <c r="D138" s="26">
        <f>D137</f>
        <v>2251700</v>
      </c>
      <c r="E138" s="62">
        <f>E136</f>
        <v>25382.09</v>
      </c>
      <c r="F138" s="63">
        <f t="shared" si="5"/>
        <v>2226317.91</v>
      </c>
    </row>
    <row r="139" spans="1:6">
      <c r="A139" s="23" t="s">
        <v>367</v>
      </c>
      <c r="B139" s="61" t="s">
        <v>118</v>
      </c>
      <c r="C139" s="25" t="s">
        <v>291</v>
      </c>
      <c r="D139" s="26">
        <f>D138</f>
        <v>2251700</v>
      </c>
      <c r="E139" s="62">
        <f>E137</f>
        <v>25382.09</v>
      </c>
      <c r="F139" s="63">
        <f t="shared" si="5"/>
        <v>2226317.91</v>
      </c>
    </row>
    <row r="140" spans="1:6" ht="67.5">
      <c r="A140" s="64" t="s">
        <v>292</v>
      </c>
      <c r="B140" s="61" t="s">
        <v>118</v>
      </c>
      <c r="C140" s="25" t="s">
        <v>293</v>
      </c>
      <c r="D140" s="26">
        <f>D139</f>
        <v>2251700</v>
      </c>
      <c r="E140" s="62">
        <f>E138</f>
        <v>25382.09</v>
      </c>
      <c r="F140" s="63">
        <f t="shared" si="5"/>
        <v>2226317.91</v>
      </c>
    </row>
    <row r="141" spans="1:6" ht="22.5">
      <c r="A141" s="23" t="s">
        <v>294</v>
      </c>
      <c r="B141" s="61" t="s">
        <v>118</v>
      </c>
      <c r="C141" s="25" t="s">
        <v>295</v>
      </c>
      <c r="D141" s="26">
        <f>D140</f>
        <v>2251700</v>
      </c>
      <c r="E141" s="62">
        <f>E140</f>
        <v>25382.09</v>
      </c>
      <c r="F141" s="63">
        <f t="shared" si="5"/>
        <v>2226317.91</v>
      </c>
    </row>
    <row r="142" spans="1:6">
      <c r="A142" s="23" t="s">
        <v>296</v>
      </c>
      <c r="B142" s="61" t="s">
        <v>118</v>
      </c>
      <c r="C142" s="25" t="s">
        <v>297</v>
      </c>
      <c r="D142" s="26">
        <f>D141</f>
        <v>2251700</v>
      </c>
      <c r="E142" s="62">
        <f>E140</f>
        <v>25382.09</v>
      </c>
      <c r="F142" s="63">
        <f t="shared" si="5"/>
        <v>2226317.91</v>
      </c>
    </row>
    <row r="143" spans="1:6" ht="45.75" thickBot="1">
      <c r="A143" s="23" t="s">
        <v>298</v>
      </c>
      <c r="B143" s="61" t="s">
        <v>118</v>
      </c>
      <c r="C143" s="25" t="s">
        <v>299</v>
      </c>
      <c r="D143" s="26">
        <f>D142</f>
        <v>2251700</v>
      </c>
      <c r="E143" s="62">
        <f>E141</f>
        <v>25382.09</v>
      </c>
      <c r="F143" s="63">
        <f t="shared" si="5"/>
        <v>2226317.91</v>
      </c>
    </row>
    <row r="144" spans="1:6" ht="9" customHeight="1" thickBot="1">
      <c r="A144" s="65"/>
      <c r="B144" s="66"/>
      <c r="C144" s="67"/>
      <c r="D144" s="68"/>
      <c r="E144" s="66"/>
      <c r="F144" s="66"/>
    </row>
    <row r="145" spans="1:6" ht="13.5" customHeight="1">
      <c r="A145" s="69" t="s">
        <v>300</v>
      </c>
      <c r="B145" s="70" t="s">
        <v>301</v>
      </c>
      <c r="C145" s="71" t="s">
        <v>119</v>
      </c>
      <c r="D145" s="72">
        <v>0</v>
      </c>
      <c r="E145" s="72">
        <v>502362.54</v>
      </c>
      <c r="F145" s="73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313</v>
      </c>
      <c r="B1" t="s">
        <v>314</v>
      </c>
    </row>
    <row r="2" spans="1:2">
      <c r="A2" t="s">
        <v>315</v>
      </c>
      <c r="B2" t="s">
        <v>316</v>
      </c>
    </row>
    <row r="3" spans="1:2">
      <c r="A3" t="s">
        <v>317</v>
      </c>
      <c r="B3" t="s">
        <v>5</v>
      </c>
    </row>
    <row r="4" spans="1:2">
      <c r="A4" t="s">
        <v>318</v>
      </c>
      <c r="B4" t="s">
        <v>319</v>
      </c>
    </row>
    <row r="5" spans="1:2">
      <c r="A5" t="s">
        <v>320</v>
      </c>
      <c r="B5" t="s">
        <v>321</v>
      </c>
    </row>
    <row r="6" spans="1:2">
      <c r="A6" t="s">
        <v>322</v>
      </c>
      <c r="B6" t="s">
        <v>314</v>
      </c>
    </row>
    <row r="7" spans="1:2">
      <c r="A7" t="s">
        <v>323</v>
      </c>
      <c r="B7" t="s">
        <v>324</v>
      </c>
    </row>
    <row r="8" spans="1:2">
      <c r="A8" t="s">
        <v>325</v>
      </c>
      <c r="B8" t="s">
        <v>324</v>
      </c>
    </row>
    <row r="9" spans="1:2">
      <c r="A9" t="s">
        <v>326</v>
      </c>
      <c r="B9" t="s">
        <v>327</v>
      </c>
    </row>
    <row r="10" spans="1:2">
      <c r="A10" t="s">
        <v>328</v>
      </c>
      <c r="B10" t="s">
        <v>16</v>
      </c>
    </row>
    <row r="11" spans="1:2">
      <c r="A11" t="s">
        <v>329</v>
      </c>
      <c r="B11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37" sqref="A37"/>
    </sheetView>
  </sheetViews>
  <sheetFormatPr defaultRowHeight="12.75"/>
  <cols>
    <col min="1" max="1" width="33.140625" customWidth="1"/>
    <col min="2" max="2" width="6.28515625" customWidth="1"/>
    <col min="3" max="3" width="21.7109375" customWidth="1"/>
    <col min="4" max="4" width="15.7109375" customWidth="1"/>
    <col min="5" max="5" width="18.5703125" customWidth="1"/>
    <col min="6" max="6" width="14" customWidth="1"/>
  </cols>
  <sheetData>
    <row r="1" spans="1:6">
      <c r="A1" s="158" t="s">
        <v>303</v>
      </c>
      <c r="B1" s="158"/>
      <c r="C1" s="158"/>
      <c r="D1" s="158"/>
      <c r="E1" s="158"/>
      <c r="F1" s="158"/>
    </row>
    <row r="2" spans="1:6" ht="15">
      <c r="A2" s="159" t="s">
        <v>304</v>
      </c>
      <c r="B2" s="159"/>
      <c r="C2" s="159"/>
      <c r="D2" s="159"/>
      <c r="E2" s="159"/>
      <c r="F2" s="159"/>
    </row>
    <row r="3" spans="1:6" ht="13.5" thickBot="1">
      <c r="A3" s="77"/>
      <c r="B3" s="78"/>
      <c r="C3" s="79"/>
      <c r="D3" s="80"/>
      <c r="E3" s="80"/>
      <c r="F3" s="79"/>
    </row>
    <row r="4" spans="1:6">
      <c r="A4" s="160" t="s">
        <v>19</v>
      </c>
      <c r="B4" s="162" t="s">
        <v>20</v>
      </c>
      <c r="C4" s="165" t="s">
        <v>305</v>
      </c>
      <c r="D4" s="168" t="s">
        <v>22</v>
      </c>
      <c r="E4" s="168" t="s">
        <v>23</v>
      </c>
      <c r="F4" s="171" t="s">
        <v>24</v>
      </c>
    </row>
    <row r="5" spans="1:6">
      <c r="A5" s="161"/>
      <c r="B5" s="163"/>
      <c r="C5" s="166"/>
      <c r="D5" s="169"/>
      <c r="E5" s="169"/>
      <c r="F5" s="172"/>
    </row>
    <row r="6" spans="1:6">
      <c r="A6" s="161"/>
      <c r="B6" s="163"/>
      <c r="C6" s="166"/>
      <c r="D6" s="169"/>
      <c r="E6" s="169"/>
      <c r="F6" s="172"/>
    </row>
    <row r="7" spans="1:6">
      <c r="A7" s="161"/>
      <c r="B7" s="163"/>
      <c r="C7" s="166"/>
      <c r="D7" s="169"/>
      <c r="E7" s="169"/>
      <c r="F7" s="172"/>
    </row>
    <row r="8" spans="1:6">
      <c r="A8" s="161"/>
      <c r="B8" s="163"/>
      <c r="C8" s="166"/>
      <c r="D8" s="169"/>
      <c r="E8" s="169"/>
      <c r="F8" s="172"/>
    </row>
    <row r="9" spans="1:6">
      <c r="A9" s="161"/>
      <c r="B9" s="163"/>
      <c r="C9" s="166"/>
      <c r="D9" s="169"/>
      <c r="E9" s="169"/>
      <c r="F9" s="172"/>
    </row>
    <row r="10" spans="1:6" ht="13.5" thickBot="1">
      <c r="A10" s="161"/>
      <c r="B10" s="164"/>
      <c r="C10" s="167"/>
      <c r="D10" s="170"/>
      <c r="E10" s="170"/>
      <c r="F10" s="173"/>
    </row>
    <row r="11" spans="1:6" ht="13.5" thickBot="1">
      <c r="A11" s="81">
        <v>1</v>
      </c>
      <c r="B11" s="82">
        <v>2</v>
      </c>
      <c r="C11" s="83">
        <v>3</v>
      </c>
      <c r="D11" s="84" t="s">
        <v>25</v>
      </c>
      <c r="E11" s="85" t="s">
        <v>26</v>
      </c>
      <c r="F11" s="86" t="s">
        <v>27</v>
      </c>
    </row>
    <row r="12" spans="1:6" ht="24" customHeight="1">
      <c r="A12" s="87" t="s">
        <v>306</v>
      </c>
      <c r="B12" s="88">
        <v>500</v>
      </c>
      <c r="C12" s="89" t="s">
        <v>330</v>
      </c>
      <c r="D12" s="90">
        <v>0</v>
      </c>
      <c r="E12" s="91">
        <f>E13</f>
        <v>-502362.54</v>
      </c>
      <c r="F12" s="92">
        <f>D12-E12</f>
        <v>502362.54</v>
      </c>
    </row>
    <row r="13" spans="1:6" ht="15.75" customHeight="1">
      <c r="A13" s="96" t="s">
        <v>307</v>
      </c>
      <c r="B13" s="97" t="s">
        <v>308</v>
      </c>
      <c r="C13" s="98" t="s">
        <v>331</v>
      </c>
      <c r="D13" s="99">
        <v>0</v>
      </c>
      <c r="E13" s="99">
        <f>E14+E19</f>
        <v>-502362.54</v>
      </c>
      <c r="F13" s="100">
        <f>F12</f>
        <v>502362.54</v>
      </c>
    </row>
    <row r="14" spans="1:6" ht="18" customHeight="1">
      <c r="A14" s="96" t="s">
        <v>332</v>
      </c>
      <c r="B14" s="101" t="s">
        <v>309</v>
      </c>
      <c r="C14" s="102" t="s">
        <v>333</v>
      </c>
      <c r="D14" s="91">
        <v>-11002400</v>
      </c>
      <c r="E14" s="103">
        <v>-798854.61</v>
      </c>
      <c r="F14" s="92">
        <f>F18</f>
        <v>-10203545.390000001</v>
      </c>
    </row>
    <row r="15" spans="1:6" ht="16.5" customHeight="1">
      <c r="A15" s="93" t="s">
        <v>334</v>
      </c>
      <c r="B15" s="104" t="s">
        <v>309</v>
      </c>
      <c r="C15" s="105" t="s">
        <v>335</v>
      </c>
      <c r="D15" s="106">
        <f t="shared" ref="D15:E17" si="0">D14</f>
        <v>-11002400</v>
      </c>
      <c r="E15" s="107">
        <f t="shared" si="0"/>
        <v>-798854.61</v>
      </c>
      <c r="F15" s="108">
        <f>D15-E15</f>
        <v>-10203545.390000001</v>
      </c>
    </row>
    <row r="16" spans="1:6" ht="24.75" customHeight="1">
      <c r="A16" s="94" t="s">
        <v>336</v>
      </c>
      <c r="B16" s="104" t="s">
        <v>309</v>
      </c>
      <c r="C16" s="105" t="s">
        <v>337</v>
      </c>
      <c r="D16" s="106">
        <f t="shared" si="0"/>
        <v>-11002400</v>
      </c>
      <c r="E16" s="107">
        <f t="shared" si="0"/>
        <v>-798854.61</v>
      </c>
      <c r="F16" s="108">
        <f>D16-E16</f>
        <v>-10203545.390000001</v>
      </c>
    </row>
    <row r="17" spans="1:6" ht="27.75" customHeight="1">
      <c r="A17" s="94" t="s">
        <v>338</v>
      </c>
      <c r="B17" s="104" t="s">
        <v>309</v>
      </c>
      <c r="C17" s="105" t="s">
        <v>339</v>
      </c>
      <c r="D17" s="106">
        <f t="shared" si="0"/>
        <v>-11002400</v>
      </c>
      <c r="E17" s="107">
        <f t="shared" si="0"/>
        <v>-798854.61</v>
      </c>
      <c r="F17" s="108">
        <f>F16</f>
        <v>-10203545.390000001</v>
      </c>
    </row>
    <row r="18" spans="1:6" ht="27" customHeight="1">
      <c r="A18" s="109" t="s">
        <v>310</v>
      </c>
      <c r="B18" s="110" t="s">
        <v>309</v>
      </c>
      <c r="C18" s="105" t="s">
        <v>340</v>
      </c>
      <c r="D18" s="106">
        <f>D17</f>
        <v>-11002400</v>
      </c>
      <c r="E18" s="107">
        <f>E16</f>
        <v>-798854.61</v>
      </c>
      <c r="F18" s="108">
        <f>D18-E18</f>
        <v>-10203545.390000001</v>
      </c>
    </row>
    <row r="19" spans="1:6" ht="14.25" customHeight="1">
      <c r="A19" s="111" t="s">
        <v>341</v>
      </c>
      <c r="B19" s="101" t="s">
        <v>311</v>
      </c>
      <c r="C19" s="102" t="s">
        <v>342</v>
      </c>
      <c r="D19" s="91">
        <v>11002400</v>
      </c>
      <c r="E19" s="103">
        <v>296492.07</v>
      </c>
      <c r="F19" s="92">
        <f>F23</f>
        <v>10705907.93</v>
      </c>
    </row>
    <row r="20" spans="1:6" ht="15.75" customHeight="1">
      <c r="A20" s="94" t="s">
        <v>343</v>
      </c>
      <c r="B20" s="110" t="s">
        <v>311</v>
      </c>
      <c r="C20" s="105" t="s">
        <v>344</v>
      </c>
      <c r="D20" s="95">
        <f t="shared" ref="D20:E22" si="1">D19</f>
        <v>11002400</v>
      </c>
      <c r="E20" s="107">
        <f t="shared" si="1"/>
        <v>296492.07</v>
      </c>
      <c r="F20" s="108">
        <f>D20-E20</f>
        <v>10705907.93</v>
      </c>
    </row>
    <row r="21" spans="1:6" ht="22.5" customHeight="1">
      <c r="A21" s="94" t="s">
        <v>345</v>
      </c>
      <c r="B21" s="110" t="s">
        <v>311</v>
      </c>
      <c r="C21" s="105" t="s">
        <v>346</v>
      </c>
      <c r="D21" s="95">
        <f t="shared" si="1"/>
        <v>11002400</v>
      </c>
      <c r="E21" s="107">
        <f t="shared" si="1"/>
        <v>296492.07</v>
      </c>
      <c r="F21" s="108">
        <f>D21-E21</f>
        <v>10705907.93</v>
      </c>
    </row>
    <row r="22" spans="1:6" ht="25.5" customHeight="1">
      <c r="A22" s="94" t="s">
        <v>347</v>
      </c>
      <c r="B22" s="112" t="s">
        <v>311</v>
      </c>
      <c r="C22" s="113" t="s">
        <v>348</v>
      </c>
      <c r="D22" s="114">
        <f t="shared" si="1"/>
        <v>11002400</v>
      </c>
      <c r="E22" s="107">
        <f t="shared" si="1"/>
        <v>296492.07</v>
      </c>
      <c r="F22" s="115">
        <f>F21</f>
        <v>10705907.93</v>
      </c>
    </row>
    <row r="23" spans="1:6" ht="24" customHeight="1" thickBot="1">
      <c r="A23" s="116" t="s">
        <v>312</v>
      </c>
      <c r="B23" s="117" t="s">
        <v>311</v>
      </c>
      <c r="C23" s="118" t="s">
        <v>349</v>
      </c>
      <c r="D23" s="119">
        <f>D21</f>
        <v>11002400</v>
      </c>
      <c r="E23" s="107">
        <f>E21</f>
        <v>296492.07</v>
      </c>
      <c r="F23" s="120">
        <f>D23-E23</f>
        <v>10705907.93</v>
      </c>
    </row>
    <row r="24" spans="1:6">
      <c r="A24" s="121"/>
      <c r="B24" s="122"/>
      <c r="C24" s="123"/>
      <c r="D24" s="124"/>
      <c r="E24" s="124"/>
      <c r="F24" s="125"/>
    </row>
    <row r="25" spans="1:6">
      <c r="A25" s="126"/>
      <c r="B25" s="126"/>
      <c r="C25" s="126"/>
      <c r="D25" s="126"/>
      <c r="E25" s="126"/>
      <c r="F25" s="126"/>
    </row>
    <row r="26" spans="1:6">
      <c r="A26" s="126"/>
      <c r="B26" s="126"/>
      <c r="C26" s="126" t="s">
        <v>350</v>
      </c>
      <c r="D26" s="126"/>
      <c r="E26" s="126"/>
      <c r="F26" s="126"/>
    </row>
    <row r="27" spans="1:6">
      <c r="A27" s="126"/>
      <c r="B27" s="126"/>
      <c r="C27" s="126"/>
      <c r="D27" s="126"/>
      <c r="E27" s="126"/>
      <c r="F27" s="126"/>
    </row>
    <row r="28" spans="1:6">
      <c r="A28" s="126"/>
      <c r="B28" s="126"/>
      <c r="C28" s="126"/>
      <c r="D28" s="126"/>
      <c r="E28" s="126"/>
      <c r="F28" s="126"/>
    </row>
    <row r="29" spans="1:6">
      <c r="A29" s="126"/>
      <c r="B29" s="126"/>
      <c r="C29" s="126"/>
      <c r="D29" s="126"/>
      <c r="E29" s="126"/>
      <c r="F29" s="126"/>
    </row>
    <row r="30" spans="1:6">
      <c r="A30" s="126"/>
      <c r="B30" s="126"/>
      <c r="C30" s="126" t="s">
        <v>351</v>
      </c>
      <c r="D30" s="126"/>
      <c r="E30" s="126"/>
      <c r="F30" s="126"/>
    </row>
    <row r="31" spans="1:6">
      <c r="A31" s="126"/>
      <c r="B31" s="126"/>
      <c r="C31" s="126"/>
      <c r="D31" s="126"/>
      <c r="E31" s="126"/>
      <c r="F31" s="126"/>
    </row>
    <row r="32" spans="1:6">
      <c r="A32" s="126"/>
      <c r="B32" s="126"/>
      <c r="C32" s="126"/>
      <c r="D32" s="126"/>
      <c r="E32" s="126"/>
      <c r="F32" s="126"/>
    </row>
    <row r="33" spans="1:6">
      <c r="A33" s="126"/>
      <c r="B33" s="126"/>
      <c r="C33" s="126" t="s">
        <v>352</v>
      </c>
      <c r="D33" s="126"/>
      <c r="E33" s="126"/>
      <c r="F33" s="126"/>
    </row>
    <row r="34" spans="1:6">
      <c r="A34" s="126"/>
      <c r="B34" s="126"/>
      <c r="C34" s="126"/>
      <c r="D34" s="126"/>
      <c r="E34" s="126"/>
      <c r="F34" s="126"/>
    </row>
    <row r="35" spans="1:6">
      <c r="A35" s="126"/>
      <c r="B35" s="126"/>
      <c r="C35" s="126"/>
      <c r="D35" s="126"/>
      <c r="E35" s="126"/>
      <c r="F35" s="126"/>
    </row>
    <row r="36" spans="1:6">
      <c r="A36" s="127" t="s">
        <v>371</v>
      </c>
      <c r="B36" s="126"/>
      <c r="C36" s="126"/>
      <c r="D36" s="128"/>
      <c r="E36" s="128"/>
      <c r="F36" s="129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3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Доходы</vt:lpstr>
      <vt:lpstr>Расходы</vt:lpstr>
      <vt:lpstr>_params</vt:lpstr>
      <vt:lpstr>Источники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rep:2.55.0.95</dc:description>
  <cp:lastModifiedBy>Пользователь2</cp:lastModifiedBy>
  <cp:lastPrinted>2023-01-24T06:29:45Z</cp:lastPrinted>
  <dcterms:created xsi:type="dcterms:W3CDTF">2023-01-10T10:11:18Z</dcterms:created>
  <dcterms:modified xsi:type="dcterms:W3CDTF">2023-02-10T13:04:40Z</dcterms:modified>
</cp:coreProperties>
</file>