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1">Расходы!$F$172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1">Расходы!$A$173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54" i="1"/>
  <c r="E19"/>
  <c r="E75"/>
  <c r="F75" s="1"/>
  <c r="F74"/>
  <c r="E23" i="5"/>
  <c r="E24" s="1"/>
  <c r="E22"/>
  <c r="D22"/>
  <c r="D23" s="1"/>
  <c r="E17"/>
  <c r="E18" s="1"/>
  <c r="D17"/>
  <c r="F17" s="1"/>
  <c r="D15"/>
  <c r="E14"/>
  <c r="E15" s="1"/>
  <c r="D14"/>
  <c r="D12" s="1"/>
  <c r="E12"/>
  <c r="F12" l="1"/>
  <c r="F14" s="1"/>
  <c r="F15" s="1"/>
  <c r="D18"/>
  <c r="D19" s="1"/>
  <c r="D20" s="1"/>
  <c r="E20"/>
  <c r="E19"/>
  <c r="D25"/>
  <c r="F23"/>
  <c r="F24" s="1"/>
  <c r="D24"/>
  <c r="F20"/>
  <c r="F16" s="1"/>
  <c r="F18"/>
  <c r="F19" s="1"/>
  <c r="F22"/>
  <c r="E25"/>
  <c r="F25" l="1"/>
  <c r="F21" s="1"/>
  <c r="F19" i="1" l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</calcChain>
</file>

<file path=xl/sharedStrings.xml><?xml version="1.0" encoding="utf-8"?>
<sst xmlns="http://schemas.openxmlformats.org/spreadsheetml/2006/main" count="788" uniqueCount="454">
  <si>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</si>
  <si>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</si>
  <si>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</si>
  <si>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</si>
  <si>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</si>
  <si>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</si>
  <si>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</si>
  <si>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</si>
  <si>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</si>
  <si>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</si>
  <si>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</si>
  <si>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</si>
  <si>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</si>
  <si>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</si>
  <si>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Долотинского сельского поселения</t>
  </si>
  <si>
    <t>Долотинское сельское поселение Красносулинского района</t>
  </si>
  <si>
    <t>Единица измерения: руб.</t>
  </si>
  <si>
    <t>04229061</t>
  </si>
  <si>
    <t>951</t>
  </si>
  <si>
    <t>60626420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</si>
  <si>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</si>
  <si>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</si>
  <si>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</si>
  <si>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</si>
  <si>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</si>
  <si>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</si>
  <si>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</si>
  <si>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</si>
  <si>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</si>
  <si>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</si>
  <si>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</si>
  <si>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</si>
  <si>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</si>
  <si>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</si>
  <si>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</si>
  <si>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</si>
  <si>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</si>
  <si>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</si>
  <si>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</si>
  <si>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</si>
  <si>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</si>
  <si>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</si>
  <si>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</si>
  <si>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</si>
  <si>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</si>
  <si>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</si>
  <si>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</si>
  <si>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</si>
  <si>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</si>
  <si>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</si>
  <si>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</si>
  <si>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</si>
  <si>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</si>
  <si>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</si>
  <si>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</si>
  <si>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</si>
  <si>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</si>
  <si>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полученных в виде дивидентов (в части суммы налога, не превышающей 650 000 рублей)</t>
  </si>
  <si>
    <t>000 10102130010000110</t>
  </si>
  <si>
    <t>НДФЛ с доходов в виде дивидентов, источником которых является налоговый агент в части суммы налога, не превышающего 650 000 рублей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</si>
  <si>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</si>
  <si>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</si>
  <si>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</si>
  <si>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</si>
  <si>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</si>
  <si>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</si>
  <si>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</si>
  <si>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</si>
  <si>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</si>
  <si>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</si>
  <si>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</si>
  <si>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</si>
  <si>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</si>
  <si>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</si>
  <si>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</si>
  <si>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</si>
  <si>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</si>
  <si>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</si>
  <si>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</si>
  <si>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</si>
  <si>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</si>
  <si>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</si>
  <si>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</si>
  <si>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</si>
  <si>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</si>
  <si>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</si>
  <si>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</si>
  <si>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</si>
  <si>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</si>
  <si>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</si>
  <si>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</si>
  <si>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</si>
  <si>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</si>
  <si>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</si>
  <si>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</si>
  <si>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</si>
  <si>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</si>
  <si>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</si>
  <si>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</si>
  <si>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</si>
  <si>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</si>
  <si>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</si>
  <si>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</si>
  <si>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</si>
  <si>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</si>
  <si>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</si>
  <si>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</si>
  <si>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</si>
  <si>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</si>
  <si>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</si>
  <si>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</si>
  <si>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</si>
  <si>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</si>
  <si>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</si>
  <si>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</si>
  <si>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</si>
  <si>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</si>
  <si>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</si>
  <si>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</si>
  <si>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</si>
  <si>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</si>
  <si>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</si>
  <si>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</si>
  <si>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</si>
  <si>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</si>
  <si>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</si>
  <si>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</si>
  <si>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</si>
  <si>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</si>
  <si>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</si>
  <si>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</si>
  <si>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</si>
  <si>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</si>
  <si>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</si>
  <si>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</si>
  <si>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</si>
  <si>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</si>
  <si>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</si>
  <si>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</si>
  <si>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</si>
  <si>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</si>
  <si>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</si>
  <si>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</si>
  <si>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</si>
  <si>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</si>
  <si>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</si>
  <si>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ДОЛОТИНСКОГО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</si>
  <si>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</si>
  <si>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</si>
  <si>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</si>
  <si>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</si>
  <si>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</si>
  <si>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Долотинского сельского поселения  «Управление муниципальными финансами»</t>
  </si>
  <si>
    <t xml:space="preserve">951 0104 0100000000 000 </t>
  </si>
  <si>
    <t>Подпрограмма 2 « 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</si>
  <si>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</si>
  <si>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Долотинского сельского поселения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</si>
  <si>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</si>
  <si>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</si>
  <si>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</si>
  <si>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</si>
  <si>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</si>
  <si>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</si>
  <si>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</si>
  <si>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</si>
  <si>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</si>
  <si>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</si>
  <si>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</si>
  <si>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Долотинского сельского поселения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</si>
  <si>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</si>
  <si>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</si>
  <si>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</si>
  <si>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</si>
  <si>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</si>
  <si>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</si>
  <si>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</si>
  <si>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</si>
  <si>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</si>
  <si>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Долотинского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</si>
  <si>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</si>
  <si>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</si>
  <si>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</si>
  <si>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непрограммных расходов органа местного самоуправления Долотинского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</si>
  <si>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</si>
  <si>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</si>
  <si>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</si>
  <si>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</si>
  <si>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</si>
  <si>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</si>
  <si>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</si>
  <si>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</si>
  <si>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Предоставление межбюджетных трансфертов из бюджета Долотин-ского сельского поселения бюджету Красносулинского района согласно переданным полномочиям в рамках непрограммных расходов органов местного самоуправления Долотин-ского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</si>
  <si>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</si>
  <si>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</si>
  <si>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</si>
  <si>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</si>
  <si>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</si>
  <si>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</si>
  <si>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</si>
  <si>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</si>
  <si>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</si>
  <si>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Долотинского сельского поселения на финансовое обеспечение непредвиденных расходов в рамках непрограммных расходов органа местного самоуправления Долотинского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</si>
  <si>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</si>
  <si>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</si>
  <si>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</si>
  <si>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</si>
  <si>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</si>
  <si>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</si>
  <si>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</si>
  <si>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</si>
  <si>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</si>
  <si>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</si>
  <si>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</si>
  <si>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</si>
  <si>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</si>
  <si>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</si>
  <si>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</si>
  <si>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</si>
  <si>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</si>
  <si>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</si>
  <si>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</si>
  <si>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</si>
  <si>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 Долотинского сельского поселения «Муниципальная политика»</t>
  </si>
  <si>
    <t xml:space="preserve">951 0113 0200000000 000 </t>
  </si>
  <si>
    <t>Подпрограмма 2 «Обеспечение реализации муниципальной программы Долотинского</t>
  </si>
  <si>
    <t xml:space="preserve">951 0113 0220000000 000 </t>
  </si>
  <si>
    <t>Мероприятия по официальной публикации нормативно-правовых актов Администрации Долотинского сельского поселения в средствах массовой информации в рамках подпрограммы «Обеспечение реализации муниципальной программы Долотинского сельского поселения «Муниципальная политика» муниципальной программы Долотинского сельского поселения «Муниципальная политика»</t>
  </si>
  <si>
    <t xml:space="preserve">951 0113 0220020170 000 </t>
  </si>
  <si>
    <t xml:space="preserve">951 0113 0220020170 200 </t>
  </si>
  <si>
    <t xml:space="preserve">951 0113 0220020170 240 </t>
  </si>
  <si>
    <t xml:space="preserve">951 0113 0220020170 244 </t>
  </si>
  <si>
    <t>Мероприятия по обеспечению доступа населения к информации о деятельности Администрации Долотинского сельского поселения в рамках подпрограммы «Обеспечение реализации муниципальной программы Долотинского сельского поселения «Му-ниципальная политика» муници-пальной программы Долотинско-го сельского поселения «Муни-ципальная политика»</t>
  </si>
  <si>
    <t xml:space="preserve">951 0113 0220020171 000 </t>
  </si>
  <si>
    <t xml:space="preserve">951 0113 0220020171 200 </t>
  </si>
  <si>
    <t xml:space="preserve">951 0113 0220020171 240 </t>
  </si>
  <si>
    <t xml:space="preserve">951 0113 0220020171 244 </t>
  </si>
  <si>
    <t xml:space="preserve">951 0113 9900000000 000 </t>
  </si>
  <si>
    <t xml:space="preserve">951 0113 9990000000 000 </t>
  </si>
  <si>
    <t>Взносы в Ассоциацию "Совет муниципальных образований Ростовской области" по иным непрограммным расходам в рамках непрограммных расходов органа местного самоуправления Долотинского сельского поселения</t>
  </si>
  <si>
    <t xml:space="preserve">951 0113 9990020300 000 </t>
  </si>
  <si>
    <t xml:space="preserve">951 0113 9990020300 800 </t>
  </si>
  <si>
    <t xml:space="preserve">951 0113 9990020300 850 </t>
  </si>
  <si>
    <t xml:space="preserve">951 0113 9990020300 853 </t>
  </si>
  <si>
    <t>Оценка муниципального имущест-ва, признание прав и регулирование отношений по муниципальной собственности Долотинского сельского поселения по иным непрограммным мероприятиям в рамках непро-граммных расходов органа местно-го самоуправления Долотинского сельского поселения</t>
  </si>
  <si>
    <t xml:space="preserve">951 0113 9990090130 000 </t>
  </si>
  <si>
    <t xml:space="preserve">951 0113 9990090130 200 </t>
  </si>
  <si>
    <t xml:space="preserve">951 0113 9990090130 240 </t>
  </si>
  <si>
    <t xml:space="preserve">951 0113 9990090130 244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</si>
  <si>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</si>
  <si>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</si>
  <si>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</si>
  <si>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</si>
  <si>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</si>
  <si>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</si>
  <si>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 на территориях, где отсутствуют военные комиссариаты по иным непрограммным мероприятиям в рамках непрограммных расходов органа местного самоуправления Долотинского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</si>
  <si>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</si>
  <si>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</si>
  <si>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</si>
  <si>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</si>
  <si>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</si>
  <si>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</si>
  <si>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</si>
  <si>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</si>
  <si>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</si>
  <si>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Долотинского сельского поселения «Обеспечение пожарной безопасности и безопасности людей на водных объектах, профилактика экстремизма и терроризма на территории Долотинского сельского поселения»</t>
  </si>
  <si>
    <t xml:space="preserve">951 0310 0300000000 000 </t>
  </si>
  <si>
    <t>Подпрограмма 1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</si>
  <si>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</si>
  <si>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Долотинского сельского поселения «Защита 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Долотинского сельского поселения "Обеспечение пожарной безопасности и безопасности людей на водных объектах, профилактика экстремизма и терроризма на территории долотинского счельского поселения"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</si>
  <si>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</si>
  <si>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</si>
  <si>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</si>
  <si>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</si>
  <si>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</si>
  <si>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</si>
  <si>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</si>
  <si>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</si>
  <si>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Долотинского сельского поселения «Развитие транспортной системы»</t>
  </si>
  <si>
    <t xml:space="preserve">951 0409 0400000000 000 </t>
  </si>
  <si>
    <t>Подпрограмма 1 " Развитие транспортной инфраструктуры Долотинского сельского поселения "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</si>
  <si>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</si>
  <si>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Долотинского сельского поселения» муниципальной программы Долотинского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</si>
  <si>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</si>
  <si>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</si>
  <si>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</si>
  <si>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</si>
  <si>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</si>
  <si>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</si>
  <si>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</si>
  <si>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</si>
  <si>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Муниципальнаяпрограмма Долотинского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</si>
  <si>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</si>
  <si>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3 «Жилищно-коммунальное хозяйство Долотинского сельского поселения»</t>
  </si>
  <si>
    <t xml:space="preserve">951 0501 0530000000 000 </t>
  </si>
  <si>
    <t>Взносы «Ростовскому областно-му фонду содействия капиталь-ному ремонту» на капитальный ремонт общего имущества в мно-гоквартирных домах в рамках подпрограммы «Жилищно-коммунальное хозяйство Доло-тинского сельского поселения» муниципальной программы До-лотинского сельского поселения «Благоустройство территории и жилищно-коммунальное хозяй-ство»</t>
  </si>
  <si>
    <t xml:space="preserve">951 0501 0530020110 000 </t>
  </si>
  <si>
    <t xml:space="preserve">951 0501 0530020110 200 </t>
  </si>
  <si>
    <t xml:space="preserve">951 0501 0530020110 240 </t>
  </si>
  <si>
    <t xml:space="preserve">951 0501 0530020110 244 </t>
  </si>
  <si>
    <t>Мероприятия по ремонту и обслужи-ванию муниципального имущества в рамках подпрограммы «Жилищно-коммунальное хозяйство Долотин-ского сельского поселения» муници-пальной программы Долотинского сельского поселения «Благоустрой-ство территории и жилищно-коммунальное хозяйство»</t>
  </si>
  <si>
    <t xml:space="preserve">951 0501 0530020150 000 </t>
  </si>
  <si>
    <t xml:space="preserve">951 0501 0530020150 200 </t>
  </si>
  <si>
    <t xml:space="preserve">951 0501 0530020150 240 </t>
  </si>
  <si>
    <t xml:space="preserve">951 0501 0530020150 244 </t>
  </si>
  <si>
    <t>Муниципальная программа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</si>
  <si>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951 0501 0700000000 000 </t>
  </si>
  <si>
    <t>Подпрограмма 1 «Обеспечение жильем населения Долотинского сельского поселения»</t>
  </si>
  <si>
    <t xml:space="preserve">951 0501 0710000000 000 </t>
  </si>
  <si>
    <t>Мероприятия на ликвидацию жилищного фонда, признанного аварийным и подлежащим сносу, включая разработку проектно-сметной документации и проведение достоверности сметных нормативов в рамках подпрограммы «Обеспечение жильем населения Долотинского сельского поселения» муниципальной программы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</si>
  <si>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</si>
  <si>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</si>
  <si>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</si>
  <si>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</si>
  <si>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>Расходы за счет средств резервного фонда Правительства Ростовской об-ласти на мероприятия по ликвидации жилищного фонда, признанного ава-рийным и подлежащим сносу в рамках подпрограммы «Обеспечение жильем населения Долотинского сельского поселения» муниципальной программы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</si>
  <si>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07100S4220 000 </t>
  </si>
  <si>
    <t xml:space="preserve">951 0501 07100S4220 200 </t>
  </si>
  <si>
    <t xml:space="preserve">951 0501 07100S4220 240 </t>
  </si>
  <si>
    <t xml:space="preserve">951 0501 07100S4220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</si>
  <si>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</si>
  <si>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</si>
  <si>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</si>
  <si>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951 0502 0530000000 000 </t>
  </si>
  <si>
    <t>Мероприятия по ремонту и обслуживанию объектов жилищно-коммунального хозяйства в рамках подпрограммы «Жилищно-коммунальное хозяйство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</si>
  <si>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951 0502 0530020100 000 </t>
  </si>
  <si>
    <t xml:space="preserve">951 0502 0530020100 200 </t>
  </si>
  <si>
    <t xml:space="preserve">951 0502 0530020100 240 </t>
  </si>
  <si>
    <t xml:space="preserve">951 0502 0530020100 244 </t>
  </si>
  <si>
    <t>Благоустройство</t>
  </si>
  <si>
    <t xml:space="preserve">951 0503 0000000000 000 </t>
  </si>
  <si>
    <t xml:space="preserve">951 0503 0500000000 000 </t>
  </si>
  <si>
    <t>Подпрограмма 1 «Содержание уличного освещения Долотинского сельского поселения»</t>
  </si>
  <si>
    <t xml:space="preserve">951 0503 0510000000 000 </t>
  </si>
  <si>
    <t>Мероприятия по организации уличного освещения в рамках подпрограммы «Содержание уличного освещения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</si>
  <si>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</si>
  <si>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</si>
  <si>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</si>
  <si>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951 0503 0510020120 247 </t>
  </si>
  <si>
    <t>Мероприятия по техническому обслуживанию линий уличного освещения  в рамках подпрограммы «Содержание уличного освещения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</si>
  <si>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951 0503 0510020130 000 </t>
  </si>
  <si>
    <t xml:space="preserve">951 0503 0510020130 200 </t>
  </si>
  <si>
    <t xml:space="preserve">951 0503 0510020130 240 </t>
  </si>
  <si>
    <t xml:space="preserve">951 0503 0510020130 244 </t>
  </si>
  <si>
    <t>Подпрограмма 2 «Прочее благоустройство территории Долотинского сельского поселения»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</si>
  <si>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</si>
  <si>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«Прочее благоустройство территории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</si>
  <si>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</si>
  <si>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</si>
  <si>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</si>
  <si>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</si>
  <si>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</si>
  <si>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</si>
  <si>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</si>
  <si>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</si>
  <si>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</si>
  <si>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1 «Развитие муниципального управления и муниципальной службы в Долотинском сельском поселении»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</si>
  <si>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</si>
  <si>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Долотинском сельском поселении» муниципальной программы  Долотинского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</si>
  <si>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</si>
  <si>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</si>
  <si>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</si>
  <si>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</si>
  <si>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</si>
  <si>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</si>
  <si>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</si>
  <si>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</si>
  <si>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Долотинского сельского поселения «Развитие культуры, физической культуры и спорта»</t>
  </si>
  <si>
    <t xml:space="preserve">951 0801 0600000000 000 </t>
  </si>
  <si>
    <t>Подпрограмма 1 «Развитие культуры»</t>
  </si>
  <si>
    <t xml:space="preserve">951 0801 0610000000 000 </t>
  </si>
  <si>
    <t>Расходы на обеспечение деятельности (оказание услуг) муниципальных учреждений Долотинского сельского поселения в рамках подпрограммы «Развитие культуры» муниципальной программы Долотинского сельского поселения «Развитие культуры, физической культуры и спорта»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</si>
  <si>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</si>
  <si>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</si>
  <si>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</si>
  <si>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</si>
  <si>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</si>
  <si>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</si>
  <si>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</si>
  <si>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</si>
  <si>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</si>
  <si>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</si>
  <si>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</si>
  <si>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</si>
  <si>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3 «Социальная поддержка лиц из числа муниципальных служащих Долотинского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</si>
  <si>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</si>
  <si>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Долотинского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Долотинского сельского поселения «Муниципальная политика» (Публичные нормативные соци-альные выплаты гражданам)</t>
  </si>
  <si>
    <t xml:space="preserve">951 1001 0230020172 000 </t>
  </si>
  <si>
    <t>Социальное обеспечение и иные выплаты населению</t>
  </si>
  <si>
    <t xml:space="preserve">951 1001 0230020172 300 </t>
  </si>
  <si>
    <t>Публичные нормативные социальные выплаты гражданам</t>
  </si>
  <si>
    <t xml:space="preserve">951 1001 0230020172 310 </t>
  </si>
  <si>
    <t>Иные пенсии, социальные доплаты к пенсиям</t>
  </si>
  <si>
    <t xml:space="preserve">951 1001 0230020172 312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</si>
  <si>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</si>
  <si>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</si>
  <si>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</si>
  <si>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</si>
  <si>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</si>
  <si>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</si>
  <si>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</si>
  <si>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из них: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</si>
  <si>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</si>
  <si>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</si>
  <si>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</si>
  <si>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</si>
  <si>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</si>
  <si>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</si>
  <si>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</si>
  <si>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</si>
  <si>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</si>
  <si>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</si>
  <si>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</si>
  <si>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</si>
  <si>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</si>
  <si>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</si>
  <si>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</si>
  <si>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</si>
  <si>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</si>
  <si>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</si>
  <si>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</si>
  <si>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</si>
  <si>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C:/IN/\117Y01.txt</t>
  </si>
  <si>
    <t>Доходы/EXPORT_SRC_CODE</t>
  </si>
  <si>
    <t>Доходы/PERIOD</t>
  </si>
  <si>
    <t>х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</si>
  <si>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</si>
  <si>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</si>
  <si>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</si>
  <si>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средств,всего</t>
  </si>
  <si>
    <t>951 01 00 00 00 00 0000 500</t>
  </si>
  <si>
    <t>Увеличение остатков средств бюджетов</t>
  </si>
  <si>
    <t>951 01 05 00 00 00 0000 500</t>
  </si>
  <si>
    <t>Увеличение прочих остатков средств бюджетов</t>
  </si>
  <si>
    <t>951 01 05 02 00 00 0000 500</t>
  </si>
  <si>
    <t>Увеличение прочих остатков денежных средств бюджетов</t>
  </si>
  <si>
    <t>951 01 05 02 01 00 0000 510</t>
  </si>
  <si>
    <t>951 01 05 02 01 10 0000 510</t>
  </si>
  <si>
    <t>Уменьшение остатков средств, всего</t>
  </si>
  <si>
    <t>951 01 00 00 00 00 0000 600</t>
  </si>
  <si>
    <t xml:space="preserve">Уменьшение остатков средств бюджетов </t>
  </si>
  <si>
    <t>951 01 05 00 00 00 0000 600</t>
  </si>
  <si>
    <t xml:space="preserve">Уменьшение прочих остатков средств бюджетов </t>
  </si>
  <si>
    <t>951 01 05 02 00 00 0000 600</t>
  </si>
  <si>
    <t xml:space="preserve">Уменьшение прочих остатков денежных средств бюджетов </t>
  </si>
  <si>
    <t>951 01 05 02 01 00 0000 610</t>
  </si>
  <si>
    <t>951 01 05 02 01 10 0000 610</t>
  </si>
  <si>
    <t xml:space="preserve">О.В.Борисова </t>
  </si>
  <si>
    <t>Е.А.Богданова</t>
  </si>
  <si>
    <t>И.А.Гильманова</t>
  </si>
  <si>
    <t>Перечисление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</si>
  <si>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</si>
  <si>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Перечисление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</si>
  <si>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</si>
  <si>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>" 11 "  августа  2023  г.</t>
  </si>
  <si>
    <r>
      <t xml:space="preserve">Периодичность: </t>
    </r>
    <r>
      <rPr>
        <b/>
        <u/>
        <sz val="8"/>
        <rFont val="Arial Cyr"/>
        <charset val="204"/>
      </rPr>
      <t>месячная</t>
    </r>
  </si>
</sst>
</file>

<file path=xl/styles.xml><?xml version="1.0" encoding="utf-8"?>
<styleSheet xmlns="http://schemas.openxmlformats.org/spreadsheetml/2006/main">
  <numFmts count="4">
    <numFmt numFmtId="164" formatCode="dd/mm/yyyy\ &quot;г.&quot;"/>
    <numFmt numFmtId="165" formatCode="?"/>
    <numFmt numFmtId="166" formatCode="#,##0.00_ ;\-#,##0.00\ "/>
    <numFmt numFmtId="167" formatCode="000000"/>
  </numFmts>
  <fonts count="12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8"/>
      <name val="Arial"/>
      <family val="2"/>
      <charset val="204"/>
    </font>
    <font>
      <sz val="8"/>
      <name val="Arial Cyr"/>
      <charset val="204"/>
    </font>
    <font>
      <sz val="8"/>
      <color indexed="8"/>
      <name val="Arial"/>
      <family val="2"/>
      <charset val="204"/>
    </font>
    <font>
      <b/>
      <u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8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2" fillId="0" borderId="24" xfId="0" applyNumberFormat="1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1" applyNumberFormat="1" applyFont="1" applyBorder="1" applyAlignment="1" applyProtection="1">
      <alignment horizontal="right"/>
    </xf>
    <xf numFmtId="0" fontId="5" fillId="0" borderId="0" xfId="1"/>
    <xf numFmtId="0" fontId="1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/>
    </xf>
    <xf numFmtId="49" fontId="3" fillId="0" borderId="0" xfId="1" applyNumberFormat="1" applyFont="1" applyBorder="1" applyAlignment="1" applyProtection="1">
      <alignment horizontal="center"/>
    </xf>
    <xf numFmtId="0" fontId="3" fillId="0" borderId="0" xfId="1" applyFont="1" applyBorder="1" applyAlignment="1" applyProtection="1"/>
    <xf numFmtId="49" fontId="3" fillId="0" borderId="0" xfId="1" applyNumberFormat="1" applyFont="1" applyBorder="1" applyAlignment="1" applyProtection="1"/>
    <xf numFmtId="0" fontId="2" fillId="0" borderId="8" xfId="1" applyFont="1" applyBorder="1" applyAlignment="1" applyProtection="1">
      <alignment horizontal="center" vertical="center" wrapText="1"/>
    </xf>
    <xf numFmtId="0" fontId="2" fillId="0" borderId="9" xfId="1" applyFont="1" applyBorder="1" applyAlignment="1" applyProtection="1">
      <alignment horizontal="center" vertical="center" wrapText="1"/>
    </xf>
    <xf numFmtId="0" fontId="2" fillId="0" borderId="35" xfId="1" applyFont="1" applyBorder="1" applyAlignment="1" applyProtection="1">
      <alignment horizontal="center" vertical="center" wrapText="1"/>
    </xf>
    <xf numFmtId="49" fontId="2" fillId="0" borderId="9" xfId="1" applyNumberFormat="1" applyFont="1" applyBorder="1" applyAlignment="1" applyProtection="1">
      <alignment horizontal="center" vertical="center" wrapText="1"/>
    </xf>
    <xf numFmtId="49" fontId="2" fillId="0" borderId="10" xfId="1" applyNumberFormat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center" vertical="center" wrapText="1"/>
    </xf>
    <xf numFmtId="0" fontId="2" fillId="0" borderId="12" xfId="1" applyFont="1" applyBorder="1" applyAlignment="1" applyProtection="1">
      <alignment horizontal="center" vertical="center" wrapText="1"/>
    </xf>
    <xf numFmtId="0" fontId="2" fillId="0" borderId="36" xfId="1" applyFont="1" applyBorder="1" applyAlignment="1" applyProtection="1">
      <alignment horizontal="center" vertical="center" wrapText="1"/>
    </xf>
    <xf numFmtId="49" fontId="2" fillId="0" borderId="12" xfId="1" applyNumberFormat="1" applyFont="1" applyBorder="1" applyAlignment="1" applyProtection="1">
      <alignment horizontal="center" vertical="center" wrapText="1"/>
    </xf>
    <xf numFmtId="49" fontId="2" fillId="0" borderId="13" xfId="1" applyNumberFormat="1" applyFont="1" applyBorder="1" applyAlignment="1" applyProtection="1">
      <alignment horizontal="center" vertical="center" wrapText="1"/>
    </xf>
    <xf numFmtId="0" fontId="2" fillId="0" borderId="15" xfId="1" applyFont="1" applyBorder="1" applyAlignment="1" applyProtection="1">
      <alignment horizontal="center" vertical="center" wrapText="1"/>
    </xf>
    <xf numFmtId="0" fontId="2" fillId="0" borderId="32" xfId="1" applyFont="1" applyBorder="1" applyAlignment="1" applyProtection="1">
      <alignment horizontal="center" vertical="center" wrapText="1"/>
    </xf>
    <xf numFmtId="49" fontId="2" fillId="0" borderId="15" xfId="1" applyNumberFormat="1" applyFont="1" applyBorder="1" applyAlignment="1" applyProtection="1">
      <alignment horizontal="center" vertical="center" wrapText="1"/>
    </xf>
    <xf numFmtId="49" fontId="2" fillId="0" borderId="16" xfId="1" applyNumberFormat="1" applyFont="1" applyBorder="1" applyAlignment="1" applyProtection="1">
      <alignment horizontal="center" vertical="center" wrapText="1"/>
    </xf>
    <xf numFmtId="0" fontId="2" fillId="0" borderId="44" xfId="1" applyFont="1" applyBorder="1" applyAlignment="1" applyProtection="1">
      <alignment horizontal="center" vertical="center"/>
    </xf>
    <xf numFmtId="0" fontId="2" fillId="0" borderId="4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49" fontId="2" fillId="0" borderId="1" xfId="1" applyNumberFormat="1" applyFont="1" applyBorder="1" applyAlignment="1" applyProtection="1">
      <alignment horizontal="center" vertical="center"/>
    </xf>
    <xf numFmtId="49" fontId="2" fillId="0" borderId="18" xfId="1" applyNumberFormat="1" applyFont="1" applyBorder="1" applyAlignment="1" applyProtection="1">
      <alignment horizontal="center" vertical="center"/>
    </xf>
    <xf numFmtId="49" fontId="2" fillId="0" borderId="20" xfId="1" applyNumberFormat="1" applyFont="1" applyBorder="1" applyAlignment="1" applyProtection="1">
      <alignment horizontal="center" vertical="center"/>
    </xf>
    <xf numFmtId="49" fontId="4" fillId="0" borderId="2" xfId="1" applyNumberFormat="1" applyFont="1" applyBorder="1" applyAlignment="1" applyProtection="1">
      <alignment horizontal="left" wrapText="1"/>
    </xf>
    <xf numFmtId="0" fontId="6" fillId="0" borderId="46" xfId="1" applyFont="1" applyBorder="1" applyAlignment="1">
      <alignment horizontal="center"/>
    </xf>
    <xf numFmtId="49" fontId="7" fillId="0" borderId="15" xfId="1" applyNumberFormat="1" applyFont="1" applyBorder="1" applyAlignment="1" applyProtection="1">
      <alignment horizontal="center" wrapText="1"/>
    </xf>
    <xf numFmtId="4" fontId="4" fillId="2" borderId="24" xfId="1" applyNumberFormat="1" applyFont="1" applyFill="1" applyBorder="1" applyAlignment="1" applyProtection="1">
      <alignment horizontal="right"/>
    </xf>
    <xf numFmtId="4" fontId="4" fillId="0" borderId="24" xfId="1" applyNumberFormat="1" applyFont="1" applyBorder="1" applyAlignment="1" applyProtection="1">
      <alignment horizontal="right"/>
    </xf>
    <xf numFmtId="4" fontId="4" fillId="0" borderId="38" xfId="1" applyNumberFormat="1" applyFont="1" applyBorder="1" applyAlignment="1" applyProtection="1">
      <alignment horizontal="right"/>
    </xf>
    <xf numFmtId="0" fontId="2" fillId="0" borderId="47" xfId="1" applyFont="1" applyBorder="1" applyAlignment="1" applyProtection="1">
      <alignment horizontal="left"/>
    </xf>
    <xf numFmtId="0" fontId="2" fillId="0" borderId="27" xfId="1" applyFont="1" applyBorder="1" applyAlignment="1" applyProtection="1">
      <alignment horizontal="center"/>
    </xf>
    <xf numFmtId="0" fontId="2" fillId="0" borderId="29" xfId="1" applyFont="1" applyBorder="1" applyAlignment="1" applyProtection="1">
      <alignment horizontal="center"/>
    </xf>
    <xf numFmtId="49" fontId="2" fillId="2" borderId="48" xfId="1" applyNumberFormat="1" applyFont="1" applyFill="1" applyBorder="1" applyAlignment="1" applyProtection="1">
      <alignment horizontal="right"/>
    </xf>
    <xf numFmtId="49" fontId="2" fillId="0" borderId="29" xfId="1" applyNumberFormat="1" applyFont="1" applyBorder="1" applyAlignment="1" applyProtection="1">
      <alignment horizontal="right"/>
    </xf>
    <xf numFmtId="49" fontId="2" fillId="0" borderId="30" xfId="1" applyNumberFormat="1" applyFont="1" applyBorder="1" applyAlignment="1" applyProtection="1">
      <alignment horizontal="right"/>
    </xf>
    <xf numFmtId="49" fontId="4" fillId="0" borderId="3" xfId="1" applyNumberFormat="1" applyFont="1" applyBorder="1" applyAlignment="1" applyProtection="1">
      <alignment horizontal="left" wrapText="1"/>
    </xf>
    <xf numFmtId="49" fontId="4" fillId="0" borderId="37" xfId="1" applyNumberFormat="1" applyFont="1" applyBorder="1" applyAlignment="1" applyProtection="1">
      <alignment horizontal="center" wrapText="1"/>
    </xf>
    <xf numFmtId="49" fontId="6" fillId="0" borderId="15" xfId="1" applyNumberFormat="1" applyFont="1" applyBorder="1" applyAlignment="1" applyProtection="1">
      <alignment horizontal="center" wrapText="1"/>
    </xf>
    <xf numFmtId="4" fontId="6" fillId="0" borderId="15" xfId="1" applyNumberFormat="1" applyFont="1" applyBorder="1"/>
    <xf numFmtId="4" fontId="4" fillId="0" borderId="13" xfId="1" applyNumberFormat="1" applyFont="1" applyBorder="1" applyAlignment="1" applyProtection="1">
      <alignment horizontal="right"/>
    </xf>
    <xf numFmtId="4" fontId="6" fillId="0" borderId="37" xfId="1" applyNumberFormat="1" applyFont="1" applyBorder="1"/>
    <xf numFmtId="49" fontId="4" fillId="0" borderId="25" xfId="1" applyNumberFormat="1" applyFont="1" applyBorder="1" applyAlignment="1" applyProtection="1">
      <alignment horizontal="center" wrapText="1"/>
    </xf>
    <xf numFmtId="49" fontId="4" fillId="0" borderId="24" xfId="1" applyNumberFormat="1" applyFont="1" applyBorder="1" applyAlignment="1" applyProtection="1">
      <alignment horizontal="center" wrapText="1"/>
    </xf>
    <xf numFmtId="166" fontId="8" fillId="0" borderId="25" xfId="1" applyNumberFormat="1" applyFont="1" applyBorder="1" applyAlignment="1">
      <alignment horizontal="right" shrinkToFit="1"/>
    </xf>
    <xf numFmtId="49" fontId="2" fillId="0" borderId="4" xfId="1" applyNumberFormat="1" applyFont="1" applyBorder="1" applyAlignment="1" applyProtection="1">
      <alignment horizontal="left" wrapText="1"/>
    </xf>
    <xf numFmtId="49" fontId="9" fillId="0" borderId="25" xfId="1" applyNumberFormat="1" applyFont="1" applyBorder="1" applyAlignment="1" applyProtection="1">
      <alignment horizontal="center" wrapText="1"/>
    </xf>
    <xf numFmtId="49" fontId="2" fillId="0" borderId="24" xfId="1" applyNumberFormat="1" applyFont="1" applyBorder="1" applyAlignment="1" applyProtection="1">
      <alignment horizontal="center" wrapText="1"/>
    </xf>
    <xf numFmtId="4" fontId="9" fillId="0" borderId="24" xfId="1" applyNumberFormat="1" applyFont="1" applyBorder="1" applyAlignment="1" applyProtection="1">
      <alignment horizontal="right"/>
    </xf>
    <xf numFmtId="166" fontId="10" fillId="0" borderId="25" xfId="1" applyNumberFormat="1" applyFont="1" applyBorder="1" applyAlignment="1">
      <alignment horizontal="right" shrinkToFit="1"/>
    </xf>
    <xf numFmtId="4" fontId="2" fillId="0" borderId="38" xfId="1" applyNumberFormat="1" applyFont="1" applyBorder="1" applyAlignment="1" applyProtection="1">
      <alignment horizontal="right"/>
    </xf>
    <xf numFmtId="49" fontId="2" fillId="0" borderId="3" xfId="1" applyNumberFormat="1" applyFont="1" applyBorder="1" applyAlignment="1" applyProtection="1">
      <alignment horizontal="left" wrapText="1"/>
    </xf>
    <xf numFmtId="49" fontId="2" fillId="0" borderId="47" xfId="1" applyNumberFormat="1" applyFont="1" applyBorder="1" applyAlignment="1" applyProtection="1">
      <alignment horizontal="left" wrapText="1"/>
    </xf>
    <xf numFmtId="49" fontId="2" fillId="0" borderId="25" xfId="1" applyNumberFormat="1" applyFont="1" applyBorder="1" applyAlignment="1" applyProtection="1">
      <alignment horizontal="center" wrapText="1"/>
    </xf>
    <xf numFmtId="49" fontId="4" fillId="0" borderId="4" xfId="1" applyNumberFormat="1" applyFont="1" applyBorder="1" applyAlignment="1" applyProtection="1">
      <alignment horizontal="left" wrapText="1"/>
    </xf>
    <xf numFmtId="4" fontId="2" fillId="0" borderId="24" xfId="1" applyNumberFormat="1" applyFont="1" applyBorder="1" applyAlignment="1" applyProtection="1">
      <alignment horizontal="right"/>
    </xf>
    <xf numFmtId="49" fontId="2" fillId="0" borderId="48" xfId="1" applyNumberFormat="1" applyFont="1" applyBorder="1" applyAlignment="1" applyProtection="1">
      <alignment horizontal="center" wrapText="1"/>
    </xf>
    <xf numFmtId="49" fontId="2" fillId="0" borderId="29" xfId="1" applyNumberFormat="1" applyFont="1" applyBorder="1" applyAlignment="1" applyProtection="1">
      <alignment horizontal="center" wrapText="1"/>
    </xf>
    <xf numFmtId="4" fontId="2" fillId="0" borderId="29" xfId="1" applyNumberFormat="1" applyFont="1" applyBorder="1" applyAlignment="1" applyProtection="1">
      <alignment horizontal="right"/>
    </xf>
    <xf numFmtId="4" fontId="2" fillId="0" borderId="30" xfId="1" applyNumberFormat="1" applyFont="1" applyBorder="1" applyAlignment="1" applyProtection="1">
      <alignment horizontal="right"/>
    </xf>
    <xf numFmtId="49" fontId="2" fillId="0" borderId="49" xfId="1" applyNumberFormat="1" applyFont="1" applyBorder="1" applyAlignment="1" applyProtection="1">
      <alignment horizontal="left" wrapText="1"/>
    </xf>
    <xf numFmtId="49" fontId="2" fillId="0" borderId="45" xfId="1" applyNumberFormat="1" applyFont="1" applyBorder="1" applyAlignment="1" applyProtection="1">
      <alignment horizontal="center" wrapText="1"/>
    </xf>
    <xf numFmtId="49" fontId="2" fillId="0" borderId="1" xfId="1" applyNumberFormat="1" applyFont="1" applyBorder="1" applyAlignment="1" applyProtection="1">
      <alignment horizontal="center" wrapText="1"/>
    </xf>
    <xf numFmtId="4" fontId="2" fillId="0" borderId="1" xfId="1" applyNumberFormat="1" applyFont="1" applyBorder="1" applyAlignment="1" applyProtection="1">
      <alignment horizontal="right"/>
    </xf>
    <xf numFmtId="4" fontId="2" fillId="0" borderId="20" xfId="1" applyNumberFormat="1" applyFont="1" applyBorder="1" applyAlignment="1" applyProtection="1">
      <alignment horizontal="right"/>
    </xf>
    <xf numFmtId="0" fontId="3" fillId="0" borderId="33" xfId="1" applyFont="1" applyBorder="1" applyAlignment="1" applyProtection="1">
      <alignment horizontal="left"/>
    </xf>
    <xf numFmtId="0" fontId="3" fillId="0" borderId="34" xfId="1" applyFont="1" applyBorder="1" applyAlignment="1" applyProtection="1">
      <alignment horizontal="center"/>
    </xf>
    <xf numFmtId="0" fontId="3" fillId="0" borderId="34" xfId="1" applyFont="1" applyBorder="1" applyAlignment="1" applyProtection="1">
      <alignment horizontal="left"/>
    </xf>
    <xf numFmtId="49" fontId="3" fillId="0" borderId="34" xfId="1" applyNumberFormat="1" applyFont="1" applyBorder="1" applyAlignment="1" applyProtection="1"/>
    <xf numFmtId="0" fontId="3" fillId="0" borderId="34" xfId="1" applyFont="1" applyBorder="1" applyAlignment="1" applyProtection="1"/>
    <xf numFmtId="0" fontId="2" fillId="0" borderId="0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0" xfId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left" wrapText="1"/>
    </xf>
    <xf numFmtId="49" fontId="2" fillId="0" borderId="24" xfId="0" applyNumberFormat="1" applyFont="1" applyBorder="1" applyAlignment="1" applyProtection="1">
      <alignment horizontal="center"/>
    </xf>
    <xf numFmtId="167" fontId="2" fillId="0" borderId="24" xfId="0" applyNumberFormat="1" applyFont="1" applyBorder="1" applyAlignment="1" applyProtection="1">
      <alignment horizontal="left" wrapText="1"/>
      <protection locked="0"/>
    </xf>
    <xf numFmtId="4" fontId="7" fillId="0" borderId="24" xfId="0" applyNumberFormat="1" applyFont="1" applyBorder="1" applyAlignment="1" applyProtection="1">
      <alignment horizontal="right"/>
    </xf>
    <xf numFmtId="4" fontId="7" fillId="0" borderId="25" xfId="0" applyNumberFormat="1" applyFont="1" applyBorder="1" applyAlignment="1" applyProtection="1">
      <alignment horizontal="right"/>
    </xf>
    <xf numFmtId="4" fontId="7" fillId="0" borderId="15" xfId="0" applyNumberFormat="1" applyFont="1" applyBorder="1" applyAlignment="1" applyProtection="1">
      <alignment horizontal="right"/>
    </xf>
    <xf numFmtId="4" fontId="7" fillId="0" borderId="16" xfId="0" applyNumberFormat="1" applyFont="1" applyBorder="1" applyAlignment="1" applyProtection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3</xdr:col>
      <xdr:colOff>0</xdr:colOff>
      <xdr:row>29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5905500"/>
          <a:ext cx="4076700" cy="371475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3</xdr:col>
      <xdr:colOff>0</xdr:colOff>
      <xdr:row>33</xdr:row>
      <xdr:rowOff>66675</xdr:rowOff>
    </xdr:to>
    <xdr:grpSp>
      <xdr:nvGrpSpPr>
        <xdr:cNvPr id="10" name="Group 9"/>
        <xdr:cNvGrpSpPr>
          <a:grpSpLocks/>
        </xdr:cNvGrpSpPr>
      </xdr:nvGrpSpPr>
      <xdr:grpSpPr bwMode="auto">
        <a:xfrm>
          <a:off x="0" y="6467475"/>
          <a:ext cx="4076700" cy="476250"/>
          <a:chOff x="0" y="0"/>
          <a:chExt cx="1023" cy="255"/>
        </a:xfrm>
      </xdr:grpSpPr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3</xdr:col>
      <xdr:colOff>0</xdr:colOff>
      <xdr:row>36</xdr:row>
      <xdr:rowOff>114300</xdr:rowOff>
    </xdr:to>
    <xdr:grpSp>
      <xdr:nvGrpSpPr>
        <xdr:cNvPr id="18" name="Group 17"/>
        <xdr:cNvGrpSpPr>
          <a:grpSpLocks/>
        </xdr:cNvGrpSpPr>
      </xdr:nvGrpSpPr>
      <xdr:grpSpPr bwMode="auto">
        <a:xfrm>
          <a:off x="0" y="7134225"/>
          <a:ext cx="4076700" cy="342900"/>
          <a:chOff x="0" y="0"/>
          <a:chExt cx="1023" cy="255"/>
        </a:xfrm>
      </xdr:grpSpPr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opLeftCell="A53" workbookViewId="0">
      <selection activeCell="D54" sqref="D54:F5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85"/>
      <c r="B1" s="85"/>
      <c r="C1" s="85"/>
      <c r="D1" s="85"/>
      <c r="E1" s="2"/>
      <c r="F1" s="2"/>
    </row>
    <row r="2" spans="1:6" ht="16.899999999999999" customHeight="1">
      <c r="A2" s="85" t="s">
        <v>0</v>
      </c>
      <c r="B2" s="85"/>
      <c r="C2" s="85"/>
      <c r="D2" s="8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86" t="s">
        <v>5</v>
      </c>
      <c r="B4" s="86"/>
      <c r="C4" s="86"/>
      <c r="D4" s="8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87" t="s">
        <v>14</v>
      </c>
      <c r="C6" s="88"/>
      <c r="D6" s="88"/>
      <c r="E6" s="3" t="s">
        <v>9</v>
      </c>
      <c r="F6" s="10" t="s">
        <v>18</v>
      </c>
    </row>
    <row r="7" spans="1:6">
      <c r="A7" s="11" t="s">
        <v>10</v>
      </c>
      <c r="B7" s="89" t="s">
        <v>15</v>
      </c>
      <c r="C7" s="89"/>
      <c r="D7" s="89"/>
      <c r="E7" s="3" t="s">
        <v>11</v>
      </c>
      <c r="F7" s="12" t="s">
        <v>19</v>
      </c>
    </row>
    <row r="8" spans="1:6">
      <c r="A8" s="11" t="s">
        <v>453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85" t="s">
        <v>20</v>
      </c>
      <c r="B10" s="85"/>
      <c r="C10" s="85"/>
      <c r="D10" s="85"/>
      <c r="E10" s="1"/>
      <c r="F10" s="17"/>
    </row>
    <row r="11" spans="1:6" ht="4.1500000000000004" customHeight="1">
      <c r="A11" s="79" t="s">
        <v>21</v>
      </c>
      <c r="B11" s="73" t="s">
        <v>22</v>
      </c>
      <c r="C11" s="73" t="s">
        <v>23</v>
      </c>
      <c r="D11" s="76" t="s">
        <v>24</v>
      </c>
      <c r="E11" s="76" t="s">
        <v>25</v>
      </c>
      <c r="F11" s="82" t="s">
        <v>26</v>
      </c>
    </row>
    <row r="12" spans="1:6" ht="3.6" customHeight="1">
      <c r="A12" s="80"/>
      <c r="B12" s="74"/>
      <c r="C12" s="74"/>
      <c r="D12" s="77"/>
      <c r="E12" s="77"/>
      <c r="F12" s="83"/>
    </row>
    <row r="13" spans="1:6" ht="3" customHeight="1">
      <c r="A13" s="80"/>
      <c r="B13" s="74"/>
      <c r="C13" s="74"/>
      <c r="D13" s="77"/>
      <c r="E13" s="77"/>
      <c r="F13" s="83"/>
    </row>
    <row r="14" spans="1:6" ht="3" customHeight="1">
      <c r="A14" s="80"/>
      <c r="B14" s="74"/>
      <c r="C14" s="74"/>
      <c r="D14" s="77"/>
      <c r="E14" s="77"/>
      <c r="F14" s="83"/>
    </row>
    <row r="15" spans="1:6" ht="3" customHeight="1">
      <c r="A15" s="80"/>
      <c r="B15" s="74"/>
      <c r="C15" s="74"/>
      <c r="D15" s="77"/>
      <c r="E15" s="77"/>
      <c r="F15" s="83"/>
    </row>
    <row r="16" spans="1:6" ht="3" customHeight="1">
      <c r="A16" s="80"/>
      <c r="B16" s="74"/>
      <c r="C16" s="74"/>
      <c r="D16" s="77"/>
      <c r="E16" s="77"/>
      <c r="F16" s="83"/>
    </row>
    <row r="17" spans="1:6" ht="23.45" customHeight="1">
      <c r="A17" s="81"/>
      <c r="B17" s="75"/>
      <c r="C17" s="75"/>
      <c r="D17" s="78"/>
      <c r="E17" s="78"/>
      <c r="F17" s="84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176">
        <v>14340800</v>
      </c>
      <c r="E19" s="177">
        <f>E21+E54</f>
        <v>7801805.1699999999</v>
      </c>
      <c r="F19" s="176">
        <f>IF(OR(D19="-",IF(E19="-",0,E19)&gt;=IF(D19="-",0,D19)),"-",IF(D19="-",0,D19)-IF(E19="-",0,E19))</f>
        <v>6538994.8300000001</v>
      </c>
    </row>
    <row r="20" spans="1:6">
      <c r="A20" s="28" t="s">
        <v>33</v>
      </c>
      <c r="B20" s="29"/>
      <c r="C20" s="30"/>
      <c r="D20" s="31"/>
      <c r="E20" s="31"/>
      <c r="F20" s="32"/>
    </row>
    <row r="21" spans="1:6">
      <c r="A21" s="33" t="s">
        <v>34</v>
      </c>
      <c r="B21" s="34" t="s">
        <v>31</v>
      </c>
      <c r="C21" s="35" t="s">
        <v>35</v>
      </c>
      <c r="D21" s="178">
        <v>3977400</v>
      </c>
      <c r="E21" s="178">
        <v>1339449.98</v>
      </c>
      <c r="F21" s="179">
        <f t="shared" ref="F21:F52" si="0">IF(OR(D21="-",IF(E21="-",0,E21)&gt;=IF(D21="-",0,D21)),"-",IF(D21="-",0,D21)-IF(E21="-",0,E21))</f>
        <v>2637950.02</v>
      </c>
    </row>
    <row r="22" spans="1:6">
      <c r="A22" s="33" t="s">
        <v>36</v>
      </c>
      <c r="B22" s="34" t="s">
        <v>31</v>
      </c>
      <c r="C22" s="35" t="s">
        <v>37</v>
      </c>
      <c r="D22" s="36">
        <v>913500</v>
      </c>
      <c r="E22" s="36">
        <v>422869.09</v>
      </c>
      <c r="F22" s="37">
        <f t="shared" si="0"/>
        <v>490630.91</v>
      </c>
    </row>
    <row r="23" spans="1:6">
      <c r="A23" s="33" t="s">
        <v>38</v>
      </c>
      <c r="B23" s="34" t="s">
        <v>31</v>
      </c>
      <c r="C23" s="35" t="s">
        <v>39</v>
      </c>
      <c r="D23" s="36">
        <v>913500</v>
      </c>
      <c r="E23" s="36">
        <v>422869.09</v>
      </c>
      <c r="F23" s="37">
        <f t="shared" si="0"/>
        <v>490630.91</v>
      </c>
    </row>
    <row r="24" spans="1:6" ht="67.5">
      <c r="A24" s="38" t="s">
        <v>40</v>
      </c>
      <c r="B24" s="34" t="s">
        <v>31</v>
      </c>
      <c r="C24" s="35" t="s">
        <v>41</v>
      </c>
      <c r="D24" s="36">
        <v>913500</v>
      </c>
      <c r="E24" s="36">
        <v>418903.86</v>
      </c>
      <c r="F24" s="37">
        <f t="shared" si="0"/>
        <v>494596.14</v>
      </c>
    </row>
    <row r="25" spans="1:6" ht="90">
      <c r="A25" s="38" t="s">
        <v>42</v>
      </c>
      <c r="B25" s="34" t="s">
        <v>31</v>
      </c>
      <c r="C25" s="35" t="s">
        <v>43</v>
      </c>
      <c r="D25" s="36" t="s">
        <v>44</v>
      </c>
      <c r="E25" s="36">
        <v>419152.87</v>
      </c>
      <c r="F25" s="37" t="str">
        <f t="shared" si="0"/>
        <v>-</v>
      </c>
    </row>
    <row r="26" spans="1:6" ht="90">
      <c r="A26" s="38" t="s">
        <v>45</v>
      </c>
      <c r="B26" s="34" t="s">
        <v>31</v>
      </c>
      <c r="C26" s="35" t="s">
        <v>46</v>
      </c>
      <c r="D26" s="36" t="s">
        <v>44</v>
      </c>
      <c r="E26" s="36">
        <v>-249.01</v>
      </c>
      <c r="F26" s="37" t="str">
        <f t="shared" si="0"/>
        <v>-</v>
      </c>
    </row>
    <row r="27" spans="1:6" ht="101.25">
      <c r="A27" s="38" t="s">
        <v>47</v>
      </c>
      <c r="B27" s="34" t="s">
        <v>31</v>
      </c>
      <c r="C27" s="35" t="s">
        <v>48</v>
      </c>
      <c r="D27" s="36" t="s">
        <v>44</v>
      </c>
      <c r="E27" s="36">
        <v>-0.6</v>
      </c>
      <c r="F27" s="37" t="str">
        <f t="shared" si="0"/>
        <v>-</v>
      </c>
    </row>
    <row r="28" spans="1:6" ht="123.75">
      <c r="A28" s="38" t="s">
        <v>49</v>
      </c>
      <c r="B28" s="34" t="s">
        <v>31</v>
      </c>
      <c r="C28" s="35" t="s">
        <v>50</v>
      </c>
      <c r="D28" s="36" t="s">
        <v>44</v>
      </c>
      <c r="E28" s="36">
        <v>-0.6</v>
      </c>
      <c r="F28" s="37" t="str">
        <f t="shared" si="0"/>
        <v>-</v>
      </c>
    </row>
    <row r="29" spans="1:6" ht="33.75">
      <c r="A29" s="33" t="s">
        <v>51</v>
      </c>
      <c r="B29" s="34" t="s">
        <v>31</v>
      </c>
      <c r="C29" s="35" t="s">
        <v>52</v>
      </c>
      <c r="D29" s="36" t="s">
        <v>44</v>
      </c>
      <c r="E29" s="36">
        <v>3965.77</v>
      </c>
      <c r="F29" s="37" t="str">
        <f t="shared" si="0"/>
        <v>-</v>
      </c>
    </row>
    <row r="30" spans="1:6" ht="67.5">
      <c r="A30" s="33" t="s">
        <v>53</v>
      </c>
      <c r="B30" s="34" t="s">
        <v>31</v>
      </c>
      <c r="C30" s="35" t="s">
        <v>54</v>
      </c>
      <c r="D30" s="36" t="s">
        <v>44</v>
      </c>
      <c r="E30" s="36">
        <v>3932.03</v>
      </c>
      <c r="F30" s="37" t="str">
        <f t="shared" si="0"/>
        <v>-</v>
      </c>
    </row>
    <row r="31" spans="1:6" ht="67.5">
      <c r="A31" s="33" t="s">
        <v>55</v>
      </c>
      <c r="B31" s="34" t="s">
        <v>31</v>
      </c>
      <c r="C31" s="35" t="s">
        <v>56</v>
      </c>
      <c r="D31" s="36" t="s">
        <v>44</v>
      </c>
      <c r="E31" s="36">
        <v>33.74</v>
      </c>
      <c r="F31" s="37" t="str">
        <f t="shared" si="0"/>
        <v>-</v>
      </c>
    </row>
    <row r="32" spans="1:6" ht="45">
      <c r="A32" s="33" t="s">
        <v>57</v>
      </c>
      <c r="B32" s="34" t="s">
        <v>31</v>
      </c>
      <c r="C32" s="35" t="s">
        <v>58</v>
      </c>
      <c r="D32" s="36" t="s">
        <v>44</v>
      </c>
      <c r="E32" s="36">
        <v>0.06</v>
      </c>
      <c r="F32" s="37" t="str">
        <f t="shared" si="0"/>
        <v>-</v>
      </c>
    </row>
    <row r="33" spans="1:6" ht="33.75">
      <c r="A33" s="33" t="s">
        <v>59</v>
      </c>
      <c r="B33" s="34" t="s">
        <v>31</v>
      </c>
      <c r="C33" s="35" t="s">
        <v>60</v>
      </c>
      <c r="D33" s="36" t="s">
        <v>44</v>
      </c>
      <c r="E33" s="36">
        <v>0.06</v>
      </c>
      <c r="F33" s="37" t="str">
        <f t="shared" si="0"/>
        <v>-</v>
      </c>
    </row>
    <row r="34" spans="1:6">
      <c r="A34" s="33" t="s">
        <v>61</v>
      </c>
      <c r="B34" s="34" t="s">
        <v>31</v>
      </c>
      <c r="C34" s="35" t="s">
        <v>62</v>
      </c>
      <c r="D34" s="36">
        <v>788800</v>
      </c>
      <c r="E34" s="36">
        <v>324427.34000000003</v>
      </c>
      <c r="F34" s="37">
        <f t="shared" si="0"/>
        <v>464372.66</v>
      </c>
    </row>
    <row r="35" spans="1:6">
      <c r="A35" s="33" t="s">
        <v>63</v>
      </c>
      <c r="B35" s="34" t="s">
        <v>31</v>
      </c>
      <c r="C35" s="35" t="s">
        <v>64</v>
      </c>
      <c r="D35" s="36">
        <v>788800</v>
      </c>
      <c r="E35" s="36">
        <v>324427.34000000003</v>
      </c>
      <c r="F35" s="37">
        <f t="shared" si="0"/>
        <v>464372.66</v>
      </c>
    </row>
    <row r="36" spans="1:6">
      <c r="A36" s="33" t="s">
        <v>63</v>
      </c>
      <c r="B36" s="34" t="s">
        <v>31</v>
      </c>
      <c r="C36" s="35" t="s">
        <v>65</v>
      </c>
      <c r="D36" s="36">
        <v>788800</v>
      </c>
      <c r="E36" s="36">
        <v>324427.34000000003</v>
      </c>
      <c r="F36" s="37">
        <f t="shared" si="0"/>
        <v>464372.66</v>
      </c>
    </row>
    <row r="37" spans="1:6" ht="45">
      <c r="A37" s="33" t="s">
        <v>66</v>
      </c>
      <c r="B37" s="34" t="s">
        <v>31</v>
      </c>
      <c r="C37" s="35" t="s">
        <v>67</v>
      </c>
      <c r="D37" s="36" t="s">
        <v>44</v>
      </c>
      <c r="E37" s="36">
        <v>324427.34000000003</v>
      </c>
      <c r="F37" s="37" t="str">
        <f t="shared" si="0"/>
        <v>-</v>
      </c>
    </row>
    <row r="38" spans="1:6">
      <c r="A38" s="33" t="s">
        <v>68</v>
      </c>
      <c r="B38" s="34" t="s">
        <v>31</v>
      </c>
      <c r="C38" s="35" t="s">
        <v>69</v>
      </c>
      <c r="D38" s="36">
        <v>2061800</v>
      </c>
      <c r="E38" s="36">
        <v>485755.55</v>
      </c>
      <c r="F38" s="37">
        <f t="shared" si="0"/>
        <v>1576044.45</v>
      </c>
    </row>
    <row r="39" spans="1:6">
      <c r="A39" s="33" t="s">
        <v>70</v>
      </c>
      <c r="B39" s="34" t="s">
        <v>31</v>
      </c>
      <c r="C39" s="35" t="s">
        <v>71</v>
      </c>
      <c r="D39" s="36">
        <v>97000</v>
      </c>
      <c r="E39" s="36">
        <v>430.28</v>
      </c>
      <c r="F39" s="37">
        <f t="shared" si="0"/>
        <v>96569.72</v>
      </c>
    </row>
    <row r="40" spans="1:6" ht="33.75">
      <c r="A40" s="33" t="s">
        <v>72</v>
      </c>
      <c r="B40" s="34" t="s">
        <v>31</v>
      </c>
      <c r="C40" s="35" t="s">
        <v>73</v>
      </c>
      <c r="D40" s="36">
        <v>97000</v>
      </c>
      <c r="E40" s="36">
        <v>430.28</v>
      </c>
      <c r="F40" s="37">
        <f t="shared" si="0"/>
        <v>96569.72</v>
      </c>
    </row>
    <row r="41" spans="1:6" ht="67.5">
      <c r="A41" s="33" t="s">
        <v>74</v>
      </c>
      <c r="B41" s="34" t="s">
        <v>31</v>
      </c>
      <c r="C41" s="35" t="s">
        <v>75</v>
      </c>
      <c r="D41" s="36" t="s">
        <v>44</v>
      </c>
      <c r="E41" s="36">
        <v>430.28</v>
      </c>
      <c r="F41" s="37" t="str">
        <f t="shared" si="0"/>
        <v>-</v>
      </c>
    </row>
    <row r="42" spans="1:6">
      <c r="A42" s="33" t="s">
        <v>76</v>
      </c>
      <c r="B42" s="34" t="s">
        <v>31</v>
      </c>
      <c r="C42" s="35" t="s">
        <v>77</v>
      </c>
      <c r="D42" s="36">
        <v>1964800</v>
      </c>
      <c r="E42" s="36">
        <v>485325.27</v>
      </c>
      <c r="F42" s="37">
        <f t="shared" si="0"/>
        <v>1479474.73</v>
      </c>
    </row>
    <row r="43" spans="1:6">
      <c r="A43" s="33" t="s">
        <v>78</v>
      </c>
      <c r="B43" s="34" t="s">
        <v>31</v>
      </c>
      <c r="C43" s="35" t="s">
        <v>79</v>
      </c>
      <c r="D43" s="36">
        <v>788300</v>
      </c>
      <c r="E43" s="36">
        <v>494780.84</v>
      </c>
      <c r="F43" s="37">
        <f t="shared" si="0"/>
        <v>293519.15999999997</v>
      </c>
    </row>
    <row r="44" spans="1:6" ht="33.75">
      <c r="A44" s="33" t="s">
        <v>80</v>
      </c>
      <c r="B44" s="34" t="s">
        <v>31</v>
      </c>
      <c r="C44" s="35" t="s">
        <v>81</v>
      </c>
      <c r="D44" s="36">
        <v>788300</v>
      </c>
      <c r="E44" s="36">
        <v>494780.84</v>
      </c>
      <c r="F44" s="37">
        <f t="shared" si="0"/>
        <v>293519.15999999997</v>
      </c>
    </row>
    <row r="45" spans="1:6">
      <c r="A45" s="33" t="s">
        <v>82</v>
      </c>
      <c r="B45" s="34" t="s">
        <v>31</v>
      </c>
      <c r="C45" s="35" t="s">
        <v>83</v>
      </c>
      <c r="D45" s="36">
        <v>1176500</v>
      </c>
      <c r="E45" s="36">
        <v>-9455.57</v>
      </c>
      <c r="F45" s="37">
        <f t="shared" si="0"/>
        <v>1185955.57</v>
      </c>
    </row>
    <row r="46" spans="1:6" ht="33.75">
      <c r="A46" s="33" t="s">
        <v>84</v>
      </c>
      <c r="B46" s="34" t="s">
        <v>31</v>
      </c>
      <c r="C46" s="35" t="s">
        <v>85</v>
      </c>
      <c r="D46" s="36">
        <v>1176500</v>
      </c>
      <c r="E46" s="36">
        <v>-9455.57</v>
      </c>
      <c r="F46" s="37">
        <f t="shared" si="0"/>
        <v>1185955.57</v>
      </c>
    </row>
    <row r="47" spans="1:6" ht="33.75">
      <c r="A47" s="33" t="s">
        <v>86</v>
      </c>
      <c r="B47" s="34" t="s">
        <v>31</v>
      </c>
      <c r="C47" s="35" t="s">
        <v>87</v>
      </c>
      <c r="D47" s="36">
        <v>212800</v>
      </c>
      <c r="E47" s="36">
        <v>106398</v>
      </c>
      <c r="F47" s="37">
        <f t="shared" si="0"/>
        <v>106402</v>
      </c>
    </row>
    <row r="48" spans="1:6" ht="78.75">
      <c r="A48" s="38" t="s">
        <v>88</v>
      </c>
      <c r="B48" s="34" t="s">
        <v>31</v>
      </c>
      <c r="C48" s="35" t="s">
        <v>89</v>
      </c>
      <c r="D48" s="36">
        <v>212800</v>
      </c>
      <c r="E48" s="36">
        <v>106398</v>
      </c>
      <c r="F48" s="37">
        <f t="shared" si="0"/>
        <v>106402</v>
      </c>
    </row>
    <row r="49" spans="1:6" ht="33.75">
      <c r="A49" s="33" t="s">
        <v>90</v>
      </c>
      <c r="B49" s="34" t="s">
        <v>31</v>
      </c>
      <c r="C49" s="35" t="s">
        <v>91</v>
      </c>
      <c r="D49" s="36">
        <v>212800</v>
      </c>
      <c r="E49" s="36">
        <v>106398</v>
      </c>
      <c r="F49" s="37">
        <f t="shared" si="0"/>
        <v>106402</v>
      </c>
    </row>
    <row r="50" spans="1:6" ht="33.75">
      <c r="A50" s="33" t="s">
        <v>92</v>
      </c>
      <c r="B50" s="34" t="s">
        <v>31</v>
      </c>
      <c r="C50" s="35" t="s">
        <v>93</v>
      </c>
      <c r="D50" s="36">
        <v>212800</v>
      </c>
      <c r="E50" s="36">
        <v>106398</v>
      </c>
      <c r="F50" s="37">
        <f t="shared" si="0"/>
        <v>106402</v>
      </c>
    </row>
    <row r="51" spans="1:6">
      <c r="A51" s="33" t="s">
        <v>94</v>
      </c>
      <c r="B51" s="34" t="s">
        <v>31</v>
      </c>
      <c r="C51" s="35" t="s">
        <v>95</v>
      </c>
      <c r="D51" s="36">
        <v>500</v>
      </c>
      <c r="E51" s="36" t="s">
        <v>44</v>
      </c>
      <c r="F51" s="37">
        <f t="shared" si="0"/>
        <v>500</v>
      </c>
    </row>
    <row r="52" spans="1:6" ht="33.75">
      <c r="A52" s="33" t="s">
        <v>96</v>
      </c>
      <c r="B52" s="34" t="s">
        <v>31</v>
      </c>
      <c r="C52" s="35" t="s">
        <v>97</v>
      </c>
      <c r="D52" s="36">
        <v>500</v>
      </c>
      <c r="E52" s="36" t="s">
        <v>44</v>
      </c>
      <c r="F52" s="37">
        <f t="shared" si="0"/>
        <v>500</v>
      </c>
    </row>
    <row r="53" spans="1:6" ht="45">
      <c r="A53" s="33" t="s">
        <v>98</v>
      </c>
      <c r="B53" s="34" t="s">
        <v>31</v>
      </c>
      <c r="C53" s="35" t="s">
        <v>99</v>
      </c>
      <c r="D53" s="36">
        <v>500</v>
      </c>
      <c r="E53" s="36" t="s">
        <v>44</v>
      </c>
      <c r="F53" s="37">
        <f t="shared" ref="F53:F75" si="1">IF(OR(D53="-",IF(E53="-",0,E53)&gt;=IF(D53="-",0,D53)),"-",IF(D53="-",0,D53)-IF(E53="-",0,E53))</f>
        <v>500</v>
      </c>
    </row>
    <row r="54" spans="1:6">
      <c r="A54" s="33" t="s">
        <v>100</v>
      </c>
      <c r="B54" s="34" t="s">
        <v>31</v>
      </c>
      <c r="C54" s="35" t="s">
        <v>101</v>
      </c>
      <c r="D54" s="178">
        <v>10363400</v>
      </c>
      <c r="E54" s="178">
        <f>E55+E74</f>
        <v>6462355.1899999995</v>
      </c>
      <c r="F54" s="179">
        <f t="shared" si="1"/>
        <v>3901044.8100000005</v>
      </c>
    </row>
    <row r="55" spans="1:6" ht="33.75">
      <c r="A55" s="33" t="s">
        <v>102</v>
      </c>
      <c r="B55" s="34" t="s">
        <v>31</v>
      </c>
      <c r="C55" s="35" t="s">
        <v>103</v>
      </c>
      <c r="D55" s="36">
        <v>10363400</v>
      </c>
      <c r="E55" s="36">
        <v>6462384.7199999997</v>
      </c>
      <c r="F55" s="37">
        <f t="shared" si="1"/>
        <v>3901015.2800000003</v>
      </c>
    </row>
    <row r="56" spans="1:6" ht="22.5">
      <c r="A56" s="33" t="s">
        <v>104</v>
      </c>
      <c r="B56" s="34" t="s">
        <v>31</v>
      </c>
      <c r="C56" s="35" t="s">
        <v>105</v>
      </c>
      <c r="D56" s="36">
        <v>6039300</v>
      </c>
      <c r="E56" s="36">
        <v>4595500</v>
      </c>
      <c r="F56" s="37">
        <f t="shared" si="1"/>
        <v>1443800</v>
      </c>
    </row>
    <row r="57" spans="1:6">
      <c r="A57" s="33" t="s">
        <v>106</v>
      </c>
      <c r="B57" s="34" t="s">
        <v>31</v>
      </c>
      <c r="C57" s="35" t="s">
        <v>107</v>
      </c>
      <c r="D57" s="36">
        <v>5901800</v>
      </c>
      <c r="E57" s="36">
        <v>4515000</v>
      </c>
      <c r="F57" s="37">
        <f t="shared" si="1"/>
        <v>1386800</v>
      </c>
    </row>
    <row r="58" spans="1:6" ht="22.5">
      <c r="A58" s="33" t="s">
        <v>108</v>
      </c>
      <c r="B58" s="34" t="s">
        <v>31</v>
      </c>
      <c r="C58" s="35" t="s">
        <v>109</v>
      </c>
      <c r="D58" s="36">
        <v>5901800</v>
      </c>
      <c r="E58" s="36">
        <v>4515000</v>
      </c>
      <c r="F58" s="37">
        <f t="shared" si="1"/>
        <v>1386800</v>
      </c>
    </row>
    <row r="59" spans="1:6" ht="22.5">
      <c r="A59" s="33" t="s">
        <v>110</v>
      </c>
      <c r="B59" s="34" t="s">
        <v>31</v>
      </c>
      <c r="C59" s="35" t="s">
        <v>111</v>
      </c>
      <c r="D59" s="36">
        <v>137500</v>
      </c>
      <c r="E59" s="36">
        <v>80500</v>
      </c>
      <c r="F59" s="37">
        <f t="shared" si="1"/>
        <v>57000</v>
      </c>
    </row>
    <row r="60" spans="1:6" ht="22.5">
      <c r="A60" s="33" t="s">
        <v>112</v>
      </c>
      <c r="B60" s="34" t="s">
        <v>31</v>
      </c>
      <c r="C60" s="35" t="s">
        <v>113</v>
      </c>
      <c r="D60" s="36">
        <v>137500</v>
      </c>
      <c r="E60" s="36">
        <v>80500</v>
      </c>
      <c r="F60" s="37">
        <f t="shared" si="1"/>
        <v>57000</v>
      </c>
    </row>
    <row r="61" spans="1:6" ht="22.5">
      <c r="A61" s="33" t="s">
        <v>114</v>
      </c>
      <c r="B61" s="34" t="s">
        <v>31</v>
      </c>
      <c r="C61" s="35" t="s">
        <v>115</v>
      </c>
      <c r="D61" s="36">
        <v>2673500</v>
      </c>
      <c r="E61" s="36">
        <v>1067440.69</v>
      </c>
      <c r="F61" s="37">
        <f t="shared" si="1"/>
        <v>1606059.31</v>
      </c>
    </row>
    <row r="62" spans="1:6">
      <c r="A62" s="33" t="s">
        <v>116</v>
      </c>
      <c r="B62" s="34" t="s">
        <v>31</v>
      </c>
      <c r="C62" s="35" t="s">
        <v>117</v>
      </c>
      <c r="D62" s="36">
        <v>2673500</v>
      </c>
      <c r="E62" s="36">
        <v>1067440.69</v>
      </c>
      <c r="F62" s="37">
        <f t="shared" si="1"/>
        <v>1606059.31</v>
      </c>
    </row>
    <row r="63" spans="1:6">
      <c r="A63" s="33" t="s">
        <v>118</v>
      </c>
      <c r="B63" s="34" t="s">
        <v>31</v>
      </c>
      <c r="C63" s="35" t="s">
        <v>119</v>
      </c>
      <c r="D63" s="36">
        <v>2673500</v>
      </c>
      <c r="E63" s="36">
        <v>1067440.69</v>
      </c>
      <c r="F63" s="37">
        <f t="shared" si="1"/>
        <v>1606059.31</v>
      </c>
    </row>
    <row r="64" spans="1:6" ht="22.5">
      <c r="A64" s="33" t="s">
        <v>120</v>
      </c>
      <c r="B64" s="34" t="s">
        <v>31</v>
      </c>
      <c r="C64" s="35" t="s">
        <v>121</v>
      </c>
      <c r="D64" s="36">
        <v>117800</v>
      </c>
      <c r="E64" s="36">
        <v>59578</v>
      </c>
      <c r="F64" s="37">
        <f t="shared" si="1"/>
        <v>58222</v>
      </c>
    </row>
    <row r="65" spans="1:6" ht="33.75">
      <c r="A65" s="33" t="s">
        <v>122</v>
      </c>
      <c r="B65" s="34" t="s">
        <v>31</v>
      </c>
      <c r="C65" s="35" t="s">
        <v>123</v>
      </c>
      <c r="D65" s="36">
        <v>200</v>
      </c>
      <c r="E65" s="36">
        <v>200</v>
      </c>
      <c r="F65" s="37" t="str">
        <f t="shared" si="1"/>
        <v>-</v>
      </c>
    </row>
    <row r="66" spans="1:6" ht="33.75">
      <c r="A66" s="33" t="s">
        <v>124</v>
      </c>
      <c r="B66" s="34" t="s">
        <v>31</v>
      </c>
      <c r="C66" s="35" t="s">
        <v>125</v>
      </c>
      <c r="D66" s="36">
        <v>200</v>
      </c>
      <c r="E66" s="36">
        <v>200</v>
      </c>
      <c r="F66" s="37" t="str">
        <f t="shared" si="1"/>
        <v>-</v>
      </c>
    </row>
    <row r="67" spans="1:6" ht="33.75">
      <c r="A67" s="33" t="s">
        <v>126</v>
      </c>
      <c r="B67" s="34" t="s">
        <v>31</v>
      </c>
      <c r="C67" s="35" t="s">
        <v>127</v>
      </c>
      <c r="D67" s="36">
        <v>117600</v>
      </c>
      <c r="E67" s="36">
        <v>59378</v>
      </c>
      <c r="F67" s="37">
        <f t="shared" si="1"/>
        <v>58222</v>
      </c>
    </row>
    <row r="68" spans="1:6" ht="33.75">
      <c r="A68" s="33" t="s">
        <v>128</v>
      </c>
      <c r="B68" s="34" t="s">
        <v>31</v>
      </c>
      <c r="C68" s="35" t="s">
        <v>129</v>
      </c>
      <c r="D68" s="36">
        <v>117600</v>
      </c>
      <c r="E68" s="36">
        <v>59378</v>
      </c>
      <c r="F68" s="37">
        <f t="shared" si="1"/>
        <v>58222</v>
      </c>
    </row>
    <row r="69" spans="1:6">
      <c r="A69" s="33" t="s">
        <v>130</v>
      </c>
      <c r="B69" s="34" t="s">
        <v>31</v>
      </c>
      <c r="C69" s="35" t="s">
        <v>131</v>
      </c>
      <c r="D69" s="36">
        <v>1532800</v>
      </c>
      <c r="E69" s="36">
        <v>739866.03</v>
      </c>
      <c r="F69" s="37">
        <f t="shared" si="1"/>
        <v>792933.97</v>
      </c>
    </row>
    <row r="70" spans="1:6" ht="45">
      <c r="A70" s="33" t="s">
        <v>132</v>
      </c>
      <c r="B70" s="34" t="s">
        <v>31</v>
      </c>
      <c r="C70" s="35" t="s">
        <v>133</v>
      </c>
      <c r="D70" s="36">
        <v>867900</v>
      </c>
      <c r="E70" s="36">
        <v>375053.03</v>
      </c>
      <c r="F70" s="37">
        <f t="shared" si="1"/>
        <v>492846.97</v>
      </c>
    </row>
    <row r="71" spans="1:6" ht="56.25">
      <c r="A71" s="33" t="s">
        <v>134</v>
      </c>
      <c r="B71" s="34" t="s">
        <v>31</v>
      </c>
      <c r="C71" s="35" t="s">
        <v>135</v>
      </c>
      <c r="D71" s="36">
        <v>867900</v>
      </c>
      <c r="E71" s="36">
        <v>375053.03</v>
      </c>
      <c r="F71" s="37">
        <f t="shared" si="1"/>
        <v>492846.97</v>
      </c>
    </row>
    <row r="72" spans="1:6" ht="22.5">
      <c r="A72" s="33" t="s">
        <v>136</v>
      </c>
      <c r="B72" s="34" t="s">
        <v>31</v>
      </c>
      <c r="C72" s="35" t="s">
        <v>137</v>
      </c>
      <c r="D72" s="36">
        <v>664900</v>
      </c>
      <c r="E72" s="36">
        <v>364813</v>
      </c>
      <c r="F72" s="37">
        <f t="shared" si="1"/>
        <v>300087</v>
      </c>
    </row>
    <row r="73" spans="1:6" ht="22.5">
      <c r="A73" s="33" t="s">
        <v>138</v>
      </c>
      <c r="B73" s="34" t="s">
        <v>31</v>
      </c>
      <c r="C73" s="35" t="s">
        <v>139</v>
      </c>
      <c r="D73" s="36">
        <v>664900</v>
      </c>
      <c r="E73" s="36">
        <v>364813</v>
      </c>
      <c r="F73" s="37">
        <f t="shared" si="1"/>
        <v>300087</v>
      </c>
    </row>
    <row r="74" spans="1:6" ht="12.75" customHeight="1">
      <c r="A74" s="173" t="s">
        <v>448</v>
      </c>
      <c r="B74" s="72" t="s">
        <v>31</v>
      </c>
      <c r="C74" s="174" t="s">
        <v>449</v>
      </c>
      <c r="D74" s="27">
        <v>0</v>
      </c>
      <c r="E74" s="27">
        <v>-29.53</v>
      </c>
      <c r="F74" s="27">
        <f t="shared" si="1"/>
        <v>29.53</v>
      </c>
    </row>
    <row r="75" spans="1:6" ht="12.75" customHeight="1">
      <c r="A75" s="175" t="s">
        <v>450</v>
      </c>
      <c r="B75" s="72" t="s">
        <v>31</v>
      </c>
      <c r="C75" s="174" t="s">
        <v>451</v>
      </c>
      <c r="D75" s="27">
        <v>0</v>
      </c>
      <c r="E75" s="27">
        <f>E74</f>
        <v>-29.53</v>
      </c>
      <c r="F75" s="27">
        <f t="shared" si="1"/>
        <v>29.53</v>
      </c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3"/>
  <sheetViews>
    <sheetView showGridLines="0" tabSelected="1" topLeftCell="A153" workbookViewId="0">
      <selection activeCell="C23" sqref="C2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85" t="s">
        <v>140</v>
      </c>
      <c r="B2" s="85"/>
      <c r="C2" s="85"/>
      <c r="D2" s="85"/>
      <c r="E2" s="1"/>
      <c r="F2" s="13" t="s">
        <v>141</v>
      </c>
    </row>
    <row r="3" spans="1:6" ht="13.5" customHeight="1">
      <c r="A3" s="5"/>
      <c r="B3" s="5"/>
      <c r="C3" s="39"/>
      <c r="D3" s="9"/>
      <c r="E3" s="9"/>
      <c r="F3" s="9"/>
    </row>
    <row r="4" spans="1:6" ht="10.15" customHeight="1">
      <c r="A4" s="92" t="s">
        <v>21</v>
      </c>
      <c r="B4" s="73" t="s">
        <v>22</v>
      </c>
      <c r="C4" s="90" t="s">
        <v>142</v>
      </c>
      <c r="D4" s="76" t="s">
        <v>24</v>
      </c>
      <c r="E4" s="95" t="s">
        <v>25</v>
      </c>
      <c r="F4" s="82" t="s">
        <v>26</v>
      </c>
    </row>
    <row r="5" spans="1:6" ht="5.45" customHeight="1">
      <c r="A5" s="93"/>
      <c r="B5" s="74"/>
      <c r="C5" s="91"/>
      <c r="D5" s="77"/>
      <c r="E5" s="96"/>
      <c r="F5" s="83"/>
    </row>
    <row r="6" spans="1:6" ht="9.6" customHeight="1">
      <c r="A6" s="93"/>
      <c r="B6" s="74"/>
      <c r="C6" s="91"/>
      <c r="D6" s="77"/>
      <c r="E6" s="96"/>
      <c r="F6" s="83"/>
    </row>
    <row r="7" spans="1:6" ht="6" customHeight="1">
      <c r="A7" s="93"/>
      <c r="B7" s="74"/>
      <c r="C7" s="91"/>
      <c r="D7" s="77"/>
      <c r="E7" s="96"/>
      <c r="F7" s="83"/>
    </row>
    <row r="8" spans="1:6" ht="6.6" customHeight="1">
      <c r="A8" s="93"/>
      <c r="B8" s="74"/>
      <c r="C8" s="91"/>
      <c r="D8" s="77"/>
      <c r="E8" s="96"/>
      <c r="F8" s="83"/>
    </row>
    <row r="9" spans="1:6" ht="10.9" customHeight="1">
      <c r="A9" s="93"/>
      <c r="B9" s="74"/>
      <c r="C9" s="91"/>
      <c r="D9" s="77"/>
      <c r="E9" s="96"/>
      <c r="F9" s="83"/>
    </row>
    <row r="10" spans="1:6" ht="4.1500000000000004" hidden="1" customHeight="1">
      <c r="A10" s="93"/>
      <c r="B10" s="74"/>
      <c r="C10" s="40"/>
      <c r="D10" s="77"/>
      <c r="E10" s="41"/>
      <c r="F10" s="42"/>
    </row>
    <row r="11" spans="1:6" ht="13.15" hidden="1" customHeight="1">
      <c r="A11" s="94"/>
      <c r="B11" s="75"/>
      <c r="C11" s="43"/>
      <c r="D11" s="78"/>
      <c r="E11" s="44"/>
      <c r="F11" s="45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46" t="s">
        <v>28</v>
      </c>
      <c r="F12" s="23" t="s">
        <v>29</v>
      </c>
    </row>
    <row r="13" spans="1:6">
      <c r="A13" s="47" t="s">
        <v>143</v>
      </c>
      <c r="B13" s="48" t="s">
        <v>144</v>
      </c>
      <c r="C13" s="49" t="s">
        <v>145</v>
      </c>
      <c r="D13" s="50">
        <v>14391300</v>
      </c>
      <c r="E13" s="51">
        <v>7342199.3499999996</v>
      </c>
      <c r="F13" s="52">
        <f>IF(OR(D13="-",IF(E13="-",0,E13)&gt;=IF(D13="-",0,D13)),"-",IF(D13="-",0,D13)-IF(E13="-",0,E13))</f>
        <v>7049100.6500000004</v>
      </c>
    </row>
    <row r="14" spans="1:6">
      <c r="A14" s="53" t="s">
        <v>33</v>
      </c>
      <c r="B14" s="54"/>
      <c r="C14" s="55"/>
      <c r="D14" s="56"/>
      <c r="E14" s="57"/>
      <c r="F14" s="58"/>
    </row>
    <row r="15" spans="1:6" ht="22.5">
      <c r="A15" s="24" t="s">
        <v>146</v>
      </c>
      <c r="B15" s="59" t="s">
        <v>144</v>
      </c>
      <c r="C15" s="26" t="s">
        <v>147</v>
      </c>
      <c r="D15" s="27">
        <v>14391300</v>
      </c>
      <c r="E15" s="60">
        <v>7342199.3499999996</v>
      </c>
      <c r="F15" s="61">
        <f t="shared" ref="F15:F46" si="0">IF(OR(D15="-",IF(E15="-",0,E15)&gt;=IF(D15="-",0,D15)),"-",IF(D15="-",0,D15)-IF(E15="-",0,E15))</f>
        <v>7049100.6500000004</v>
      </c>
    </row>
    <row r="16" spans="1:6">
      <c r="A16" s="24" t="s">
        <v>148</v>
      </c>
      <c r="B16" s="59" t="s">
        <v>144</v>
      </c>
      <c r="C16" s="26" t="s">
        <v>149</v>
      </c>
      <c r="D16" s="27">
        <v>6134300</v>
      </c>
      <c r="E16" s="60">
        <v>3492100.79</v>
      </c>
      <c r="F16" s="61">
        <f t="shared" si="0"/>
        <v>2642199.21</v>
      </c>
    </row>
    <row r="17" spans="1:6" ht="45">
      <c r="A17" s="24" t="s">
        <v>150</v>
      </c>
      <c r="B17" s="59" t="s">
        <v>144</v>
      </c>
      <c r="C17" s="26" t="s">
        <v>151</v>
      </c>
      <c r="D17" s="27">
        <v>6037500</v>
      </c>
      <c r="E17" s="60">
        <v>3428176.79</v>
      </c>
      <c r="F17" s="61">
        <f t="shared" si="0"/>
        <v>2609323.21</v>
      </c>
    </row>
    <row r="18" spans="1:6" ht="22.5">
      <c r="A18" s="24" t="s">
        <v>152</v>
      </c>
      <c r="B18" s="59" t="s">
        <v>144</v>
      </c>
      <c r="C18" s="26" t="s">
        <v>153</v>
      </c>
      <c r="D18" s="27">
        <v>6037300</v>
      </c>
      <c r="E18" s="60">
        <v>3427976.79</v>
      </c>
      <c r="F18" s="61">
        <f t="shared" si="0"/>
        <v>2609323.21</v>
      </c>
    </row>
    <row r="19" spans="1:6" ht="22.5">
      <c r="A19" s="24" t="s">
        <v>154</v>
      </c>
      <c r="B19" s="59" t="s">
        <v>144</v>
      </c>
      <c r="C19" s="26" t="s">
        <v>155</v>
      </c>
      <c r="D19" s="27">
        <v>6037300</v>
      </c>
      <c r="E19" s="60">
        <v>3427976.79</v>
      </c>
      <c r="F19" s="61">
        <f t="shared" si="0"/>
        <v>2609323.21</v>
      </c>
    </row>
    <row r="20" spans="1:6" ht="78.75">
      <c r="A20" s="62" t="s">
        <v>156</v>
      </c>
      <c r="B20" s="59" t="s">
        <v>144</v>
      </c>
      <c r="C20" s="26" t="s">
        <v>157</v>
      </c>
      <c r="D20" s="27">
        <v>5481900</v>
      </c>
      <c r="E20" s="60">
        <v>3042521.41</v>
      </c>
      <c r="F20" s="61">
        <f t="shared" si="0"/>
        <v>2439378.59</v>
      </c>
    </row>
    <row r="21" spans="1:6" ht="56.25">
      <c r="A21" s="24" t="s">
        <v>158</v>
      </c>
      <c r="B21" s="59" t="s">
        <v>144</v>
      </c>
      <c r="C21" s="26" t="s">
        <v>159</v>
      </c>
      <c r="D21" s="27">
        <v>5481900</v>
      </c>
      <c r="E21" s="60">
        <v>3042521.41</v>
      </c>
      <c r="F21" s="61">
        <f t="shared" si="0"/>
        <v>2439378.59</v>
      </c>
    </row>
    <row r="22" spans="1:6" ht="22.5">
      <c r="A22" s="24" t="s">
        <v>160</v>
      </c>
      <c r="B22" s="59" t="s">
        <v>144</v>
      </c>
      <c r="C22" s="26" t="s">
        <v>161</v>
      </c>
      <c r="D22" s="27">
        <v>5481900</v>
      </c>
      <c r="E22" s="60">
        <v>3042521.41</v>
      </c>
      <c r="F22" s="61">
        <f t="shared" si="0"/>
        <v>2439378.59</v>
      </c>
    </row>
    <row r="23" spans="1:6" ht="22.5">
      <c r="A23" s="24" t="s">
        <v>162</v>
      </c>
      <c r="B23" s="59" t="s">
        <v>144</v>
      </c>
      <c r="C23" s="26" t="s">
        <v>163</v>
      </c>
      <c r="D23" s="27">
        <v>3952900</v>
      </c>
      <c r="E23" s="60">
        <v>2212275.09</v>
      </c>
      <c r="F23" s="61">
        <f t="shared" si="0"/>
        <v>1740624.9100000001</v>
      </c>
    </row>
    <row r="24" spans="1:6" ht="33.75">
      <c r="A24" s="24" t="s">
        <v>164</v>
      </c>
      <c r="B24" s="59" t="s">
        <v>144</v>
      </c>
      <c r="C24" s="26" t="s">
        <v>165</v>
      </c>
      <c r="D24" s="27">
        <v>320000</v>
      </c>
      <c r="E24" s="60">
        <v>153457.44</v>
      </c>
      <c r="F24" s="61">
        <f t="shared" si="0"/>
        <v>166542.56</v>
      </c>
    </row>
    <row r="25" spans="1:6" ht="33.75">
      <c r="A25" s="24" t="s">
        <v>166</v>
      </c>
      <c r="B25" s="59" t="s">
        <v>144</v>
      </c>
      <c r="C25" s="26" t="s">
        <v>167</v>
      </c>
      <c r="D25" s="27">
        <v>1209000</v>
      </c>
      <c r="E25" s="60">
        <v>676788.88</v>
      </c>
      <c r="F25" s="61">
        <f t="shared" si="0"/>
        <v>532211.12</v>
      </c>
    </row>
    <row r="26" spans="1:6" ht="67.5">
      <c r="A26" s="62" t="s">
        <v>168</v>
      </c>
      <c r="B26" s="59" t="s">
        <v>144</v>
      </c>
      <c r="C26" s="26" t="s">
        <v>169</v>
      </c>
      <c r="D26" s="27">
        <v>555400</v>
      </c>
      <c r="E26" s="60">
        <v>385455.38</v>
      </c>
      <c r="F26" s="61">
        <f t="shared" si="0"/>
        <v>169944.62</v>
      </c>
    </row>
    <row r="27" spans="1:6" ht="22.5">
      <c r="A27" s="24" t="s">
        <v>170</v>
      </c>
      <c r="B27" s="59" t="s">
        <v>144</v>
      </c>
      <c r="C27" s="26" t="s">
        <v>171</v>
      </c>
      <c r="D27" s="27">
        <v>555400</v>
      </c>
      <c r="E27" s="60">
        <v>385455.38</v>
      </c>
      <c r="F27" s="61">
        <f t="shared" si="0"/>
        <v>169944.62</v>
      </c>
    </row>
    <row r="28" spans="1:6" ht="22.5">
      <c r="A28" s="24" t="s">
        <v>172</v>
      </c>
      <c r="B28" s="59" t="s">
        <v>144</v>
      </c>
      <c r="C28" s="26" t="s">
        <v>173</v>
      </c>
      <c r="D28" s="27">
        <v>555400</v>
      </c>
      <c r="E28" s="60">
        <v>385455.38</v>
      </c>
      <c r="F28" s="61">
        <f t="shared" si="0"/>
        <v>169944.62</v>
      </c>
    </row>
    <row r="29" spans="1:6" ht="22.5">
      <c r="A29" s="24" t="s">
        <v>174</v>
      </c>
      <c r="B29" s="59" t="s">
        <v>144</v>
      </c>
      <c r="C29" s="26" t="s">
        <v>175</v>
      </c>
      <c r="D29" s="27">
        <v>472700</v>
      </c>
      <c r="E29" s="60">
        <v>334758.13</v>
      </c>
      <c r="F29" s="61">
        <f t="shared" si="0"/>
        <v>137941.87</v>
      </c>
    </row>
    <row r="30" spans="1:6">
      <c r="A30" s="24" t="s">
        <v>176</v>
      </c>
      <c r="B30" s="59" t="s">
        <v>144</v>
      </c>
      <c r="C30" s="26" t="s">
        <v>177</v>
      </c>
      <c r="D30" s="27">
        <v>82700</v>
      </c>
      <c r="E30" s="60">
        <v>50697.25</v>
      </c>
      <c r="F30" s="61">
        <f t="shared" si="0"/>
        <v>32002.75</v>
      </c>
    </row>
    <row r="31" spans="1:6" ht="22.5">
      <c r="A31" s="24" t="s">
        <v>178</v>
      </c>
      <c r="B31" s="59" t="s">
        <v>144</v>
      </c>
      <c r="C31" s="26" t="s">
        <v>179</v>
      </c>
      <c r="D31" s="27">
        <v>200</v>
      </c>
      <c r="E31" s="60">
        <v>200</v>
      </c>
      <c r="F31" s="61" t="str">
        <f t="shared" si="0"/>
        <v>-</v>
      </c>
    </row>
    <row r="32" spans="1:6">
      <c r="A32" s="24" t="s">
        <v>180</v>
      </c>
      <c r="B32" s="59" t="s">
        <v>144</v>
      </c>
      <c r="C32" s="26" t="s">
        <v>181</v>
      </c>
      <c r="D32" s="27">
        <v>200</v>
      </c>
      <c r="E32" s="60">
        <v>200</v>
      </c>
      <c r="F32" s="61" t="str">
        <f t="shared" si="0"/>
        <v>-</v>
      </c>
    </row>
    <row r="33" spans="1:6" ht="101.25">
      <c r="A33" s="62" t="s">
        <v>182</v>
      </c>
      <c r="B33" s="59" t="s">
        <v>144</v>
      </c>
      <c r="C33" s="26" t="s">
        <v>183</v>
      </c>
      <c r="D33" s="27">
        <v>200</v>
      </c>
      <c r="E33" s="60">
        <v>200</v>
      </c>
      <c r="F33" s="61" t="str">
        <f t="shared" si="0"/>
        <v>-</v>
      </c>
    </row>
    <row r="34" spans="1:6" ht="22.5">
      <c r="A34" s="24" t="s">
        <v>170</v>
      </c>
      <c r="B34" s="59" t="s">
        <v>144</v>
      </c>
      <c r="C34" s="26" t="s">
        <v>184</v>
      </c>
      <c r="D34" s="27">
        <v>200</v>
      </c>
      <c r="E34" s="60">
        <v>200</v>
      </c>
      <c r="F34" s="61" t="str">
        <f t="shared" si="0"/>
        <v>-</v>
      </c>
    </row>
    <row r="35" spans="1:6" ht="22.5">
      <c r="A35" s="24" t="s">
        <v>172</v>
      </c>
      <c r="B35" s="59" t="s">
        <v>144</v>
      </c>
      <c r="C35" s="26" t="s">
        <v>185</v>
      </c>
      <c r="D35" s="27">
        <v>200</v>
      </c>
      <c r="E35" s="60">
        <v>200</v>
      </c>
      <c r="F35" s="61" t="str">
        <f t="shared" si="0"/>
        <v>-</v>
      </c>
    </row>
    <row r="36" spans="1:6" ht="22.5">
      <c r="A36" s="24" t="s">
        <v>174</v>
      </c>
      <c r="B36" s="59" t="s">
        <v>144</v>
      </c>
      <c r="C36" s="26" t="s">
        <v>186</v>
      </c>
      <c r="D36" s="27">
        <v>200</v>
      </c>
      <c r="E36" s="60">
        <v>200</v>
      </c>
      <c r="F36" s="61" t="str">
        <f t="shared" si="0"/>
        <v>-</v>
      </c>
    </row>
    <row r="37" spans="1:6" ht="33.75">
      <c r="A37" s="24" t="s">
        <v>187</v>
      </c>
      <c r="B37" s="59" t="s">
        <v>144</v>
      </c>
      <c r="C37" s="26" t="s">
        <v>188</v>
      </c>
      <c r="D37" s="27">
        <v>31100</v>
      </c>
      <c r="E37" s="60">
        <v>18200</v>
      </c>
      <c r="F37" s="61">
        <f t="shared" si="0"/>
        <v>12900</v>
      </c>
    </row>
    <row r="38" spans="1:6" ht="22.5">
      <c r="A38" s="24" t="s">
        <v>178</v>
      </c>
      <c r="B38" s="59" t="s">
        <v>144</v>
      </c>
      <c r="C38" s="26" t="s">
        <v>189</v>
      </c>
      <c r="D38" s="27">
        <v>31100</v>
      </c>
      <c r="E38" s="60">
        <v>18200</v>
      </c>
      <c r="F38" s="61">
        <f t="shared" si="0"/>
        <v>12900</v>
      </c>
    </row>
    <row r="39" spans="1:6">
      <c r="A39" s="24" t="s">
        <v>180</v>
      </c>
      <c r="B39" s="59" t="s">
        <v>144</v>
      </c>
      <c r="C39" s="26" t="s">
        <v>190</v>
      </c>
      <c r="D39" s="27">
        <v>31100</v>
      </c>
      <c r="E39" s="60">
        <v>18200</v>
      </c>
      <c r="F39" s="61">
        <f t="shared" si="0"/>
        <v>12900</v>
      </c>
    </row>
    <row r="40" spans="1:6" ht="67.5">
      <c r="A40" s="24" t="s">
        <v>191</v>
      </c>
      <c r="B40" s="59" t="s">
        <v>144</v>
      </c>
      <c r="C40" s="26" t="s">
        <v>192</v>
      </c>
      <c r="D40" s="27">
        <v>31100</v>
      </c>
      <c r="E40" s="60">
        <v>18200</v>
      </c>
      <c r="F40" s="61">
        <f t="shared" si="0"/>
        <v>12900</v>
      </c>
    </row>
    <row r="41" spans="1:6">
      <c r="A41" s="24" t="s">
        <v>193</v>
      </c>
      <c r="B41" s="59" t="s">
        <v>144</v>
      </c>
      <c r="C41" s="26" t="s">
        <v>194</v>
      </c>
      <c r="D41" s="27">
        <v>31100</v>
      </c>
      <c r="E41" s="60">
        <v>18200</v>
      </c>
      <c r="F41" s="61">
        <f t="shared" si="0"/>
        <v>12900</v>
      </c>
    </row>
    <row r="42" spans="1:6">
      <c r="A42" s="24" t="s">
        <v>130</v>
      </c>
      <c r="B42" s="59" t="s">
        <v>144</v>
      </c>
      <c r="C42" s="26" t="s">
        <v>195</v>
      </c>
      <c r="D42" s="27">
        <v>31100</v>
      </c>
      <c r="E42" s="60">
        <v>18200</v>
      </c>
      <c r="F42" s="61">
        <f t="shared" si="0"/>
        <v>12900</v>
      </c>
    </row>
    <row r="43" spans="1:6">
      <c r="A43" s="24" t="s">
        <v>196</v>
      </c>
      <c r="B43" s="59" t="s">
        <v>144</v>
      </c>
      <c r="C43" s="26" t="s">
        <v>197</v>
      </c>
      <c r="D43" s="27">
        <v>5000</v>
      </c>
      <c r="E43" s="60" t="s">
        <v>44</v>
      </c>
      <c r="F43" s="61">
        <f t="shared" si="0"/>
        <v>5000</v>
      </c>
    </row>
    <row r="44" spans="1:6" ht="22.5">
      <c r="A44" s="24" t="s">
        <v>178</v>
      </c>
      <c r="B44" s="59" t="s">
        <v>144</v>
      </c>
      <c r="C44" s="26" t="s">
        <v>198</v>
      </c>
      <c r="D44" s="27">
        <v>5000</v>
      </c>
      <c r="E44" s="60" t="s">
        <v>44</v>
      </c>
      <c r="F44" s="61">
        <f t="shared" si="0"/>
        <v>5000</v>
      </c>
    </row>
    <row r="45" spans="1:6">
      <c r="A45" s="24" t="s">
        <v>199</v>
      </c>
      <c r="B45" s="59" t="s">
        <v>144</v>
      </c>
      <c r="C45" s="26" t="s">
        <v>200</v>
      </c>
      <c r="D45" s="27">
        <v>5000</v>
      </c>
      <c r="E45" s="60" t="s">
        <v>44</v>
      </c>
      <c r="F45" s="61">
        <f t="shared" si="0"/>
        <v>5000</v>
      </c>
    </row>
    <row r="46" spans="1:6" ht="56.25">
      <c r="A46" s="24" t="s">
        <v>201</v>
      </c>
      <c r="B46" s="59" t="s">
        <v>144</v>
      </c>
      <c r="C46" s="26" t="s">
        <v>202</v>
      </c>
      <c r="D46" s="27">
        <v>5000</v>
      </c>
      <c r="E46" s="60" t="s">
        <v>44</v>
      </c>
      <c r="F46" s="61">
        <f t="shared" si="0"/>
        <v>5000</v>
      </c>
    </row>
    <row r="47" spans="1:6">
      <c r="A47" s="24" t="s">
        <v>203</v>
      </c>
      <c r="B47" s="59" t="s">
        <v>144</v>
      </c>
      <c r="C47" s="26" t="s">
        <v>204</v>
      </c>
      <c r="D47" s="27">
        <v>5000</v>
      </c>
      <c r="E47" s="60" t="s">
        <v>44</v>
      </c>
      <c r="F47" s="61">
        <f t="shared" ref="F47:F78" si="1">IF(OR(D47="-",IF(E47="-",0,E47)&gt;=IF(D47="-",0,D47)),"-",IF(D47="-",0,D47)-IF(E47="-",0,E47))</f>
        <v>5000</v>
      </c>
    </row>
    <row r="48" spans="1:6">
      <c r="A48" s="24" t="s">
        <v>205</v>
      </c>
      <c r="B48" s="59" t="s">
        <v>144</v>
      </c>
      <c r="C48" s="26" t="s">
        <v>206</v>
      </c>
      <c r="D48" s="27">
        <v>5000</v>
      </c>
      <c r="E48" s="60" t="s">
        <v>44</v>
      </c>
      <c r="F48" s="61">
        <f t="shared" si="1"/>
        <v>5000</v>
      </c>
    </row>
    <row r="49" spans="1:6">
      <c r="A49" s="24" t="s">
        <v>207</v>
      </c>
      <c r="B49" s="59" t="s">
        <v>144</v>
      </c>
      <c r="C49" s="26" t="s">
        <v>208</v>
      </c>
      <c r="D49" s="27">
        <v>60700</v>
      </c>
      <c r="E49" s="60">
        <v>45724</v>
      </c>
      <c r="F49" s="61">
        <f t="shared" si="1"/>
        <v>14976</v>
      </c>
    </row>
    <row r="50" spans="1:6" ht="22.5">
      <c r="A50" s="24" t="s">
        <v>152</v>
      </c>
      <c r="B50" s="59" t="s">
        <v>144</v>
      </c>
      <c r="C50" s="26" t="s">
        <v>209</v>
      </c>
      <c r="D50" s="27">
        <v>3000</v>
      </c>
      <c r="E50" s="60">
        <v>1376</v>
      </c>
      <c r="F50" s="61">
        <f t="shared" si="1"/>
        <v>1624</v>
      </c>
    </row>
    <row r="51" spans="1:6" ht="22.5">
      <c r="A51" s="24" t="s">
        <v>154</v>
      </c>
      <c r="B51" s="59" t="s">
        <v>144</v>
      </c>
      <c r="C51" s="26" t="s">
        <v>210</v>
      </c>
      <c r="D51" s="27">
        <v>3000</v>
      </c>
      <c r="E51" s="60">
        <v>1376</v>
      </c>
      <c r="F51" s="61">
        <f t="shared" si="1"/>
        <v>1624</v>
      </c>
    </row>
    <row r="52" spans="1:6" ht="56.25">
      <c r="A52" s="24" t="s">
        <v>211</v>
      </c>
      <c r="B52" s="59" t="s">
        <v>144</v>
      </c>
      <c r="C52" s="26" t="s">
        <v>212</v>
      </c>
      <c r="D52" s="27">
        <v>3000</v>
      </c>
      <c r="E52" s="60">
        <v>1376</v>
      </c>
      <c r="F52" s="61">
        <f t="shared" si="1"/>
        <v>1624</v>
      </c>
    </row>
    <row r="53" spans="1:6">
      <c r="A53" s="24" t="s">
        <v>203</v>
      </c>
      <c r="B53" s="59" t="s">
        <v>144</v>
      </c>
      <c r="C53" s="26" t="s">
        <v>213</v>
      </c>
      <c r="D53" s="27">
        <v>3000</v>
      </c>
      <c r="E53" s="60">
        <v>1376</v>
      </c>
      <c r="F53" s="61">
        <f t="shared" si="1"/>
        <v>1624</v>
      </c>
    </row>
    <row r="54" spans="1:6">
      <c r="A54" s="24" t="s">
        <v>214</v>
      </c>
      <c r="B54" s="59" t="s">
        <v>144</v>
      </c>
      <c r="C54" s="26" t="s">
        <v>215</v>
      </c>
      <c r="D54" s="27">
        <v>3000</v>
      </c>
      <c r="E54" s="60">
        <v>1376</v>
      </c>
      <c r="F54" s="61">
        <f t="shared" si="1"/>
        <v>1624</v>
      </c>
    </row>
    <row r="55" spans="1:6" ht="22.5">
      <c r="A55" s="24" t="s">
        <v>216</v>
      </c>
      <c r="B55" s="59" t="s">
        <v>144</v>
      </c>
      <c r="C55" s="26" t="s">
        <v>217</v>
      </c>
      <c r="D55" s="27">
        <v>1000</v>
      </c>
      <c r="E55" s="60">
        <v>800</v>
      </c>
      <c r="F55" s="61">
        <f t="shared" si="1"/>
        <v>200</v>
      </c>
    </row>
    <row r="56" spans="1:6">
      <c r="A56" s="24" t="s">
        <v>218</v>
      </c>
      <c r="B56" s="59" t="s">
        <v>144</v>
      </c>
      <c r="C56" s="26" t="s">
        <v>219</v>
      </c>
      <c r="D56" s="27">
        <v>1000</v>
      </c>
      <c r="E56" s="60">
        <v>576</v>
      </c>
      <c r="F56" s="61">
        <f t="shared" si="1"/>
        <v>424</v>
      </c>
    </row>
    <row r="57" spans="1:6">
      <c r="A57" s="24" t="s">
        <v>220</v>
      </c>
      <c r="B57" s="59" t="s">
        <v>144</v>
      </c>
      <c r="C57" s="26" t="s">
        <v>221</v>
      </c>
      <c r="D57" s="27">
        <v>1000</v>
      </c>
      <c r="E57" s="60" t="s">
        <v>44</v>
      </c>
      <c r="F57" s="61">
        <f t="shared" si="1"/>
        <v>1000</v>
      </c>
    </row>
    <row r="58" spans="1:6" ht="22.5">
      <c r="A58" s="24" t="s">
        <v>222</v>
      </c>
      <c r="B58" s="59" t="s">
        <v>144</v>
      </c>
      <c r="C58" s="26" t="s">
        <v>223</v>
      </c>
      <c r="D58" s="27">
        <v>28100</v>
      </c>
      <c r="E58" s="60">
        <v>15348</v>
      </c>
      <c r="F58" s="61">
        <f t="shared" si="1"/>
        <v>12752</v>
      </c>
    </row>
    <row r="59" spans="1:6" ht="22.5">
      <c r="A59" s="24" t="s">
        <v>224</v>
      </c>
      <c r="B59" s="59" t="s">
        <v>144</v>
      </c>
      <c r="C59" s="26" t="s">
        <v>225</v>
      </c>
      <c r="D59" s="27">
        <v>28100</v>
      </c>
      <c r="E59" s="60">
        <v>15348</v>
      </c>
      <c r="F59" s="61">
        <f t="shared" si="1"/>
        <v>12752</v>
      </c>
    </row>
    <row r="60" spans="1:6" ht="90">
      <c r="A60" s="62" t="s">
        <v>226</v>
      </c>
      <c r="B60" s="59" t="s">
        <v>144</v>
      </c>
      <c r="C60" s="26" t="s">
        <v>227</v>
      </c>
      <c r="D60" s="27">
        <v>10000</v>
      </c>
      <c r="E60" s="60">
        <v>6348</v>
      </c>
      <c r="F60" s="61">
        <f t="shared" si="1"/>
        <v>3652</v>
      </c>
    </row>
    <row r="61" spans="1:6" ht="22.5">
      <c r="A61" s="24" t="s">
        <v>170</v>
      </c>
      <c r="B61" s="59" t="s">
        <v>144</v>
      </c>
      <c r="C61" s="26" t="s">
        <v>228</v>
      </c>
      <c r="D61" s="27">
        <v>10000</v>
      </c>
      <c r="E61" s="60">
        <v>6348</v>
      </c>
      <c r="F61" s="61">
        <f t="shared" si="1"/>
        <v>3652</v>
      </c>
    </row>
    <row r="62" spans="1:6" ht="22.5">
      <c r="A62" s="24" t="s">
        <v>172</v>
      </c>
      <c r="B62" s="59" t="s">
        <v>144</v>
      </c>
      <c r="C62" s="26" t="s">
        <v>229</v>
      </c>
      <c r="D62" s="27">
        <v>10000</v>
      </c>
      <c r="E62" s="60">
        <v>6348</v>
      </c>
      <c r="F62" s="61">
        <f t="shared" si="1"/>
        <v>3652</v>
      </c>
    </row>
    <row r="63" spans="1:6" ht="22.5">
      <c r="A63" s="24" t="s">
        <v>174</v>
      </c>
      <c r="B63" s="59" t="s">
        <v>144</v>
      </c>
      <c r="C63" s="26" t="s">
        <v>230</v>
      </c>
      <c r="D63" s="27">
        <v>10000</v>
      </c>
      <c r="E63" s="60">
        <v>6348</v>
      </c>
      <c r="F63" s="61">
        <f t="shared" si="1"/>
        <v>3652</v>
      </c>
    </row>
    <row r="64" spans="1:6" ht="90">
      <c r="A64" s="62" t="s">
        <v>231</v>
      </c>
      <c r="B64" s="59" t="s">
        <v>144</v>
      </c>
      <c r="C64" s="26" t="s">
        <v>232</v>
      </c>
      <c r="D64" s="27">
        <v>18100</v>
      </c>
      <c r="E64" s="60">
        <v>9000</v>
      </c>
      <c r="F64" s="61">
        <f t="shared" si="1"/>
        <v>9100</v>
      </c>
    </row>
    <row r="65" spans="1:6" ht="22.5">
      <c r="A65" s="24" t="s">
        <v>170</v>
      </c>
      <c r="B65" s="59" t="s">
        <v>144</v>
      </c>
      <c r="C65" s="26" t="s">
        <v>233</v>
      </c>
      <c r="D65" s="27">
        <v>18100</v>
      </c>
      <c r="E65" s="60">
        <v>9000</v>
      </c>
      <c r="F65" s="61">
        <f t="shared" si="1"/>
        <v>9100</v>
      </c>
    </row>
    <row r="66" spans="1:6" ht="22.5">
      <c r="A66" s="24" t="s">
        <v>172</v>
      </c>
      <c r="B66" s="59" t="s">
        <v>144</v>
      </c>
      <c r="C66" s="26" t="s">
        <v>234</v>
      </c>
      <c r="D66" s="27">
        <v>18100</v>
      </c>
      <c r="E66" s="60">
        <v>9000</v>
      </c>
      <c r="F66" s="61">
        <f t="shared" si="1"/>
        <v>9100</v>
      </c>
    </row>
    <row r="67" spans="1:6" ht="22.5">
      <c r="A67" s="24" t="s">
        <v>174</v>
      </c>
      <c r="B67" s="59" t="s">
        <v>144</v>
      </c>
      <c r="C67" s="26" t="s">
        <v>235</v>
      </c>
      <c r="D67" s="27">
        <v>18100</v>
      </c>
      <c r="E67" s="60">
        <v>9000</v>
      </c>
      <c r="F67" s="61">
        <f t="shared" si="1"/>
        <v>9100</v>
      </c>
    </row>
    <row r="68" spans="1:6" ht="22.5">
      <c r="A68" s="24" t="s">
        <v>178</v>
      </c>
      <c r="B68" s="59" t="s">
        <v>144</v>
      </c>
      <c r="C68" s="26" t="s">
        <v>236</v>
      </c>
      <c r="D68" s="27">
        <v>29600</v>
      </c>
      <c r="E68" s="60">
        <v>29000</v>
      </c>
      <c r="F68" s="61">
        <f t="shared" si="1"/>
        <v>600</v>
      </c>
    </row>
    <row r="69" spans="1:6">
      <c r="A69" s="24" t="s">
        <v>180</v>
      </c>
      <c r="B69" s="59" t="s">
        <v>144</v>
      </c>
      <c r="C69" s="26" t="s">
        <v>237</v>
      </c>
      <c r="D69" s="27">
        <v>29600</v>
      </c>
      <c r="E69" s="60">
        <v>29000</v>
      </c>
      <c r="F69" s="61">
        <f t="shared" si="1"/>
        <v>600</v>
      </c>
    </row>
    <row r="70" spans="1:6" ht="56.25">
      <c r="A70" s="24" t="s">
        <v>238</v>
      </c>
      <c r="B70" s="59" t="s">
        <v>144</v>
      </c>
      <c r="C70" s="26" t="s">
        <v>239</v>
      </c>
      <c r="D70" s="27">
        <v>20000</v>
      </c>
      <c r="E70" s="60">
        <v>20000</v>
      </c>
      <c r="F70" s="61" t="str">
        <f t="shared" si="1"/>
        <v>-</v>
      </c>
    </row>
    <row r="71" spans="1:6">
      <c r="A71" s="24" t="s">
        <v>203</v>
      </c>
      <c r="B71" s="59" t="s">
        <v>144</v>
      </c>
      <c r="C71" s="26" t="s">
        <v>240</v>
      </c>
      <c r="D71" s="27">
        <v>20000</v>
      </c>
      <c r="E71" s="60">
        <v>20000</v>
      </c>
      <c r="F71" s="61" t="str">
        <f t="shared" si="1"/>
        <v>-</v>
      </c>
    </row>
    <row r="72" spans="1:6">
      <c r="A72" s="24" t="s">
        <v>214</v>
      </c>
      <c r="B72" s="59" t="s">
        <v>144</v>
      </c>
      <c r="C72" s="26" t="s">
        <v>241</v>
      </c>
      <c r="D72" s="27">
        <v>20000</v>
      </c>
      <c r="E72" s="60">
        <v>20000</v>
      </c>
      <c r="F72" s="61" t="str">
        <f t="shared" si="1"/>
        <v>-</v>
      </c>
    </row>
    <row r="73" spans="1:6">
      <c r="A73" s="24" t="s">
        <v>220</v>
      </c>
      <c r="B73" s="59" t="s">
        <v>144</v>
      </c>
      <c r="C73" s="26" t="s">
        <v>242</v>
      </c>
      <c r="D73" s="27">
        <v>20000</v>
      </c>
      <c r="E73" s="60">
        <v>20000</v>
      </c>
      <c r="F73" s="61" t="str">
        <f t="shared" si="1"/>
        <v>-</v>
      </c>
    </row>
    <row r="74" spans="1:6" ht="67.5">
      <c r="A74" s="62" t="s">
        <v>243</v>
      </c>
      <c r="B74" s="59" t="s">
        <v>144</v>
      </c>
      <c r="C74" s="26" t="s">
        <v>244</v>
      </c>
      <c r="D74" s="27">
        <v>9600</v>
      </c>
      <c r="E74" s="60">
        <v>9000</v>
      </c>
      <c r="F74" s="61">
        <f t="shared" si="1"/>
        <v>600</v>
      </c>
    </row>
    <row r="75" spans="1:6" ht="22.5">
      <c r="A75" s="24" t="s">
        <v>170</v>
      </c>
      <c r="B75" s="59" t="s">
        <v>144</v>
      </c>
      <c r="C75" s="26" t="s">
        <v>245</v>
      </c>
      <c r="D75" s="27">
        <v>9600</v>
      </c>
      <c r="E75" s="60">
        <v>9000</v>
      </c>
      <c r="F75" s="61">
        <f t="shared" si="1"/>
        <v>600</v>
      </c>
    </row>
    <row r="76" spans="1:6" ht="22.5">
      <c r="A76" s="24" t="s">
        <v>172</v>
      </c>
      <c r="B76" s="59" t="s">
        <v>144</v>
      </c>
      <c r="C76" s="26" t="s">
        <v>246</v>
      </c>
      <c r="D76" s="27">
        <v>9600</v>
      </c>
      <c r="E76" s="60">
        <v>9000</v>
      </c>
      <c r="F76" s="61">
        <f t="shared" si="1"/>
        <v>600</v>
      </c>
    </row>
    <row r="77" spans="1:6" ht="22.5">
      <c r="A77" s="24" t="s">
        <v>174</v>
      </c>
      <c r="B77" s="59" t="s">
        <v>144</v>
      </c>
      <c r="C77" s="26" t="s">
        <v>247</v>
      </c>
      <c r="D77" s="27">
        <v>9600</v>
      </c>
      <c r="E77" s="60">
        <v>9000</v>
      </c>
      <c r="F77" s="61">
        <f t="shared" si="1"/>
        <v>600</v>
      </c>
    </row>
    <row r="78" spans="1:6">
      <c r="A78" s="24" t="s">
        <v>248</v>
      </c>
      <c r="B78" s="59" t="s">
        <v>144</v>
      </c>
      <c r="C78" s="26" t="s">
        <v>249</v>
      </c>
      <c r="D78" s="27">
        <v>117600</v>
      </c>
      <c r="E78" s="60">
        <v>59378</v>
      </c>
      <c r="F78" s="61">
        <f t="shared" si="1"/>
        <v>58222</v>
      </c>
    </row>
    <row r="79" spans="1:6">
      <c r="A79" s="24" t="s">
        <v>250</v>
      </c>
      <c r="B79" s="59" t="s">
        <v>144</v>
      </c>
      <c r="C79" s="26" t="s">
        <v>251</v>
      </c>
      <c r="D79" s="27">
        <v>117600</v>
      </c>
      <c r="E79" s="60">
        <v>59378</v>
      </c>
      <c r="F79" s="61">
        <f t="shared" ref="F79:F110" si="2">IF(OR(D79="-",IF(E79="-",0,E79)&gt;=IF(D79="-",0,D79)),"-",IF(D79="-",0,D79)-IF(E79="-",0,E79))</f>
        <v>58222</v>
      </c>
    </row>
    <row r="80" spans="1:6" ht="22.5">
      <c r="A80" s="24" t="s">
        <v>178</v>
      </c>
      <c r="B80" s="59" t="s">
        <v>144</v>
      </c>
      <c r="C80" s="26" t="s">
        <v>252</v>
      </c>
      <c r="D80" s="27">
        <v>117600</v>
      </c>
      <c r="E80" s="60">
        <v>59378</v>
      </c>
      <c r="F80" s="61">
        <f t="shared" si="2"/>
        <v>58222</v>
      </c>
    </row>
    <row r="81" spans="1:6">
      <c r="A81" s="24" t="s">
        <v>180</v>
      </c>
      <c r="B81" s="59" t="s">
        <v>144</v>
      </c>
      <c r="C81" s="26" t="s">
        <v>253</v>
      </c>
      <c r="D81" s="27">
        <v>117600</v>
      </c>
      <c r="E81" s="60">
        <v>59378</v>
      </c>
      <c r="F81" s="61">
        <f t="shared" si="2"/>
        <v>58222</v>
      </c>
    </row>
    <row r="82" spans="1:6" ht="56.25">
      <c r="A82" s="24" t="s">
        <v>254</v>
      </c>
      <c r="B82" s="59" t="s">
        <v>144</v>
      </c>
      <c r="C82" s="26" t="s">
        <v>255</v>
      </c>
      <c r="D82" s="27">
        <v>117600</v>
      </c>
      <c r="E82" s="60">
        <v>59378</v>
      </c>
      <c r="F82" s="61">
        <f t="shared" si="2"/>
        <v>58222</v>
      </c>
    </row>
    <row r="83" spans="1:6" ht="56.25">
      <c r="A83" s="24" t="s">
        <v>158</v>
      </c>
      <c r="B83" s="59" t="s">
        <v>144</v>
      </c>
      <c r="C83" s="26" t="s">
        <v>256</v>
      </c>
      <c r="D83" s="27">
        <v>117600</v>
      </c>
      <c r="E83" s="60">
        <v>59378</v>
      </c>
      <c r="F83" s="61">
        <f t="shared" si="2"/>
        <v>58222</v>
      </c>
    </row>
    <row r="84" spans="1:6" ht="22.5">
      <c r="A84" s="24" t="s">
        <v>160</v>
      </c>
      <c r="B84" s="59" t="s">
        <v>144</v>
      </c>
      <c r="C84" s="26" t="s">
        <v>257</v>
      </c>
      <c r="D84" s="27">
        <v>117600</v>
      </c>
      <c r="E84" s="60">
        <v>59378</v>
      </c>
      <c r="F84" s="61">
        <f t="shared" si="2"/>
        <v>58222</v>
      </c>
    </row>
    <row r="85" spans="1:6" ht="22.5">
      <c r="A85" s="24" t="s">
        <v>162</v>
      </c>
      <c r="B85" s="59" t="s">
        <v>144</v>
      </c>
      <c r="C85" s="26" t="s">
        <v>258</v>
      </c>
      <c r="D85" s="27">
        <v>90300</v>
      </c>
      <c r="E85" s="60">
        <v>47593.65</v>
      </c>
      <c r="F85" s="61">
        <f t="shared" si="2"/>
        <v>42706.35</v>
      </c>
    </row>
    <row r="86" spans="1:6" ht="33.75">
      <c r="A86" s="24" t="s">
        <v>166</v>
      </c>
      <c r="B86" s="59" t="s">
        <v>144</v>
      </c>
      <c r="C86" s="26" t="s">
        <v>259</v>
      </c>
      <c r="D86" s="27">
        <v>27300</v>
      </c>
      <c r="E86" s="60">
        <v>11784.35</v>
      </c>
      <c r="F86" s="61">
        <f t="shared" si="2"/>
        <v>15515.65</v>
      </c>
    </row>
    <row r="87" spans="1:6" ht="22.5">
      <c r="A87" s="24" t="s">
        <v>260</v>
      </c>
      <c r="B87" s="59" t="s">
        <v>144</v>
      </c>
      <c r="C87" s="26" t="s">
        <v>261</v>
      </c>
      <c r="D87" s="27">
        <v>31000</v>
      </c>
      <c r="E87" s="60">
        <v>20100</v>
      </c>
      <c r="F87" s="61">
        <f t="shared" si="2"/>
        <v>10900</v>
      </c>
    </row>
    <row r="88" spans="1:6">
      <c r="A88" s="24" t="s">
        <v>262</v>
      </c>
      <c r="B88" s="59" t="s">
        <v>144</v>
      </c>
      <c r="C88" s="26" t="s">
        <v>263</v>
      </c>
      <c r="D88" s="27">
        <v>31000</v>
      </c>
      <c r="E88" s="60">
        <v>20100</v>
      </c>
      <c r="F88" s="61">
        <f t="shared" si="2"/>
        <v>10900</v>
      </c>
    </row>
    <row r="89" spans="1:6" ht="56.25">
      <c r="A89" s="24" t="s">
        <v>264</v>
      </c>
      <c r="B89" s="59" t="s">
        <v>144</v>
      </c>
      <c r="C89" s="26" t="s">
        <v>265</v>
      </c>
      <c r="D89" s="27">
        <v>31000</v>
      </c>
      <c r="E89" s="60">
        <v>20100</v>
      </c>
      <c r="F89" s="61">
        <f t="shared" si="2"/>
        <v>10900</v>
      </c>
    </row>
    <row r="90" spans="1:6">
      <c r="A90" s="24" t="s">
        <v>266</v>
      </c>
      <c r="B90" s="59" t="s">
        <v>144</v>
      </c>
      <c r="C90" s="26" t="s">
        <v>267</v>
      </c>
      <c r="D90" s="27">
        <v>31000</v>
      </c>
      <c r="E90" s="60">
        <v>20100</v>
      </c>
      <c r="F90" s="61">
        <f t="shared" si="2"/>
        <v>10900</v>
      </c>
    </row>
    <row r="91" spans="1:6" ht="135">
      <c r="A91" s="62" t="s">
        <v>268</v>
      </c>
      <c r="B91" s="59" t="s">
        <v>144</v>
      </c>
      <c r="C91" s="26" t="s">
        <v>269</v>
      </c>
      <c r="D91" s="27">
        <v>31000</v>
      </c>
      <c r="E91" s="60">
        <v>20100</v>
      </c>
      <c r="F91" s="61">
        <f t="shared" si="2"/>
        <v>10900</v>
      </c>
    </row>
    <row r="92" spans="1:6" ht="22.5">
      <c r="A92" s="24" t="s">
        <v>170</v>
      </c>
      <c r="B92" s="59" t="s">
        <v>144</v>
      </c>
      <c r="C92" s="26" t="s">
        <v>270</v>
      </c>
      <c r="D92" s="27">
        <v>31000</v>
      </c>
      <c r="E92" s="60">
        <v>20100</v>
      </c>
      <c r="F92" s="61">
        <f t="shared" si="2"/>
        <v>10900</v>
      </c>
    </row>
    <row r="93" spans="1:6" ht="22.5">
      <c r="A93" s="24" t="s">
        <v>172</v>
      </c>
      <c r="B93" s="59" t="s">
        <v>144</v>
      </c>
      <c r="C93" s="26" t="s">
        <v>271</v>
      </c>
      <c r="D93" s="27">
        <v>31000</v>
      </c>
      <c r="E93" s="60">
        <v>20100</v>
      </c>
      <c r="F93" s="61">
        <f t="shared" si="2"/>
        <v>10900</v>
      </c>
    </row>
    <row r="94" spans="1:6" ht="22.5">
      <c r="A94" s="24" t="s">
        <v>174</v>
      </c>
      <c r="B94" s="59" t="s">
        <v>144</v>
      </c>
      <c r="C94" s="26" t="s">
        <v>272</v>
      </c>
      <c r="D94" s="27">
        <v>31000</v>
      </c>
      <c r="E94" s="60">
        <v>20100</v>
      </c>
      <c r="F94" s="61">
        <f t="shared" si="2"/>
        <v>10900</v>
      </c>
    </row>
    <row r="95" spans="1:6">
      <c r="A95" s="24" t="s">
        <v>273</v>
      </c>
      <c r="B95" s="59" t="s">
        <v>144</v>
      </c>
      <c r="C95" s="26" t="s">
        <v>274</v>
      </c>
      <c r="D95" s="27">
        <v>804200</v>
      </c>
      <c r="E95" s="60">
        <v>310205.34000000003</v>
      </c>
      <c r="F95" s="61">
        <f t="shared" si="2"/>
        <v>493994.66</v>
      </c>
    </row>
    <row r="96" spans="1:6">
      <c r="A96" s="24" t="s">
        <v>275</v>
      </c>
      <c r="B96" s="59" t="s">
        <v>144</v>
      </c>
      <c r="C96" s="26" t="s">
        <v>276</v>
      </c>
      <c r="D96" s="27">
        <v>804200</v>
      </c>
      <c r="E96" s="60">
        <v>310205.34000000003</v>
      </c>
      <c r="F96" s="61">
        <f t="shared" si="2"/>
        <v>493994.66</v>
      </c>
    </row>
    <row r="97" spans="1:6" ht="22.5">
      <c r="A97" s="24" t="s">
        <v>277</v>
      </c>
      <c r="B97" s="59" t="s">
        <v>144</v>
      </c>
      <c r="C97" s="26" t="s">
        <v>278</v>
      </c>
      <c r="D97" s="27">
        <v>804200</v>
      </c>
      <c r="E97" s="60">
        <v>310205.34000000003</v>
      </c>
      <c r="F97" s="61">
        <f t="shared" si="2"/>
        <v>493994.66</v>
      </c>
    </row>
    <row r="98" spans="1:6" ht="22.5">
      <c r="A98" s="24" t="s">
        <v>279</v>
      </c>
      <c r="B98" s="59" t="s">
        <v>144</v>
      </c>
      <c r="C98" s="26" t="s">
        <v>280</v>
      </c>
      <c r="D98" s="27">
        <v>804200</v>
      </c>
      <c r="E98" s="60">
        <v>310205.34000000003</v>
      </c>
      <c r="F98" s="61">
        <f t="shared" si="2"/>
        <v>493994.66</v>
      </c>
    </row>
    <row r="99" spans="1:6" ht="78.75">
      <c r="A99" s="62" t="s">
        <v>281</v>
      </c>
      <c r="B99" s="59" t="s">
        <v>144</v>
      </c>
      <c r="C99" s="26" t="s">
        <v>282</v>
      </c>
      <c r="D99" s="27">
        <v>804200</v>
      </c>
      <c r="E99" s="60">
        <v>310205.34000000003</v>
      </c>
      <c r="F99" s="61">
        <f t="shared" si="2"/>
        <v>493994.66</v>
      </c>
    </row>
    <row r="100" spans="1:6" ht="22.5">
      <c r="A100" s="24" t="s">
        <v>170</v>
      </c>
      <c r="B100" s="59" t="s">
        <v>144</v>
      </c>
      <c r="C100" s="26" t="s">
        <v>283</v>
      </c>
      <c r="D100" s="27">
        <v>804200</v>
      </c>
      <c r="E100" s="60">
        <v>310205.34000000003</v>
      </c>
      <c r="F100" s="61">
        <f t="shared" si="2"/>
        <v>493994.66</v>
      </c>
    </row>
    <row r="101" spans="1:6" ht="22.5">
      <c r="A101" s="24" t="s">
        <v>172</v>
      </c>
      <c r="B101" s="59" t="s">
        <v>144</v>
      </c>
      <c r="C101" s="26" t="s">
        <v>284</v>
      </c>
      <c r="D101" s="27">
        <v>804200</v>
      </c>
      <c r="E101" s="60">
        <v>310205.34000000003</v>
      </c>
      <c r="F101" s="61">
        <f t="shared" si="2"/>
        <v>493994.66</v>
      </c>
    </row>
    <row r="102" spans="1:6" ht="22.5">
      <c r="A102" s="24" t="s">
        <v>174</v>
      </c>
      <c r="B102" s="59" t="s">
        <v>144</v>
      </c>
      <c r="C102" s="26" t="s">
        <v>285</v>
      </c>
      <c r="D102" s="27">
        <v>804200</v>
      </c>
      <c r="E102" s="60">
        <v>310205.34000000003</v>
      </c>
      <c r="F102" s="61">
        <f t="shared" si="2"/>
        <v>493994.66</v>
      </c>
    </row>
    <row r="103" spans="1:6">
      <c r="A103" s="24" t="s">
        <v>286</v>
      </c>
      <c r="B103" s="59" t="s">
        <v>144</v>
      </c>
      <c r="C103" s="26" t="s">
        <v>287</v>
      </c>
      <c r="D103" s="27">
        <v>4974300</v>
      </c>
      <c r="E103" s="60">
        <v>2338013.8199999998</v>
      </c>
      <c r="F103" s="61">
        <f t="shared" si="2"/>
        <v>2636286.1800000002</v>
      </c>
    </row>
    <row r="104" spans="1:6">
      <c r="A104" s="24" t="s">
        <v>288</v>
      </c>
      <c r="B104" s="59" t="s">
        <v>144</v>
      </c>
      <c r="C104" s="26" t="s">
        <v>289</v>
      </c>
      <c r="D104" s="27">
        <v>3920700</v>
      </c>
      <c r="E104" s="60">
        <v>1780667.22</v>
      </c>
      <c r="F104" s="61">
        <f t="shared" si="2"/>
        <v>2140032.7800000003</v>
      </c>
    </row>
    <row r="105" spans="1:6" ht="33.75">
      <c r="A105" s="24" t="s">
        <v>290</v>
      </c>
      <c r="B105" s="59" t="s">
        <v>144</v>
      </c>
      <c r="C105" s="26" t="s">
        <v>291</v>
      </c>
      <c r="D105" s="27">
        <v>641900</v>
      </c>
      <c r="E105" s="60">
        <v>553049</v>
      </c>
      <c r="F105" s="61">
        <f t="shared" si="2"/>
        <v>88851</v>
      </c>
    </row>
    <row r="106" spans="1:6" ht="22.5">
      <c r="A106" s="24" t="s">
        <v>292</v>
      </c>
      <c r="B106" s="59" t="s">
        <v>144</v>
      </c>
      <c r="C106" s="26" t="s">
        <v>293</v>
      </c>
      <c r="D106" s="27">
        <v>641900</v>
      </c>
      <c r="E106" s="60">
        <v>553049</v>
      </c>
      <c r="F106" s="61">
        <f t="shared" si="2"/>
        <v>88851</v>
      </c>
    </row>
    <row r="107" spans="1:6" ht="90">
      <c r="A107" s="62" t="s">
        <v>294</v>
      </c>
      <c r="B107" s="59" t="s">
        <v>144</v>
      </c>
      <c r="C107" s="26" t="s">
        <v>295</v>
      </c>
      <c r="D107" s="27">
        <v>277000</v>
      </c>
      <c r="E107" s="60">
        <v>188236</v>
      </c>
      <c r="F107" s="61">
        <f t="shared" si="2"/>
        <v>88764</v>
      </c>
    </row>
    <row r="108" spans="1:6" ht="22.5">
      <c r="A108" s="24" t="s">
        <v>170</v>
      </c>
      <c r="B108" s="59" t="s">
        <v>144</v>
      </c>
      <c r="C108" s="26" t="s">
        <v>296</v>
      </c>
      <c r="D108" s="27">
        <v>277000</v>
      </c>
      <c r="E108" s="60">
        <v>188236</v>
      </c>
      <c r="F108" s="61">
        <f t="shared" si="2"/>
        <v>88764</v>
      </c>
    </row>
    <row r="109" spans="1:6" ht="22.5">
      <c r="A109" s="24" t="s">
        <v>172</v>
      </c>
      <c r="B109" s="59" t="s">
        <v>144</v>
      </c>
      <c r="C109" s="26" t="s">
        <v>297</v>
      </c>
      <c r="D109" s="27">
        <v>277000</v>
      </c>
      <c r="E109" s="60">
        <v>188236</v>
      </c>
      <c r="F109" s="61">
        <f t="shared" si="2"/>
        <v>88764</v>
      </c>
    </row>
    <row r="110" spans="1:6" ht="22.5">
      <c r="A110" s="24" t="s">
        <v>174</v>
      </c>
      <c r="B110" s="59" t="s">
        <v>144</v>
      </c>
      <c r="C110" s="26" t="s">
        <v>298</v>
      </c>
      <c r="D110" s="27">
        <v>277000</v>
      </c>
      <c r="E110" s="60">
        <v>188236</v>
      </c>
      <c r="F110" s="61">
        <f t="shared" si="2"/>
        <v>88764</v>
      </c>
    </row>
    <row r="111" spans="1:6" ht="67.5">
      <c r="A111" s="62" t="s">
        <v>299</v>
      </c>
      <c r="B111" s="59" t="s">
        <v>144</v>
      </c>
      <c r="C111" s="26" t="s">
        <v>300</v>
      </c>
      <c r="D111" s="27">
        <v>364900</v>
      </c>
      <c r="E111" s="60">
        <v>364813</v>
      </c>
      <c r="F111" s="61">
        <f t="shared" ref="F111:F142" si="3">IF(OR(D111="-",IF(E111="-",0,E111)&gt;=IF(D111="-",0,D111)),"-",IF(D111="-",0,D111)-IF(E111="-",0,E111))</f>
        <v>87</v>
      </c>
    </row>
    <row r="112" spans="1:6" ht="22.5">
      <c r="A112" s="24" t="s">
        <v>170</v>
      </c>
      <c r="B112" s="59" t="s">
        <v>144</v>
      </c>
      <c r="C112" s="26" t="s">
        <v>301</v>
      </c>
      <c r="D112" s="27">
        <v>364900</v>
      </c>
      <c r="E112" s="60">
        <v>364813</v>
      </c>
      <c r="F112" s="61">
        <f t="shared" si="3"/>
        <v>87</v>
      </c>
    </row>
    <row r="113" spans="1:6" ht="22.5">
      <c r="A113" s="24" t="s">
        <v>172</v>
      </c>
      <c r="B113" s="59" t="s">
        <v>144</v>
      </c>
      <c r="C113" s="26" t="s">
        <v>302</v>
      </c>
      <c r="D113" s="27">
        <v>364900</v>
      </c>
      <c r="E113" s="60">
        <v>364813</v>
      </c>
      <c r="F113" s="61">
        <f t="shared" si="3"/>
        <v>87</v>
      </c>
    </row>
    <row r="114" spans="1:6" ht="22.5">
      <c r="A114" s="24" t="s">
        <v>174</v>
      </c>
      <c r="B114" s="59" t="s">
        <v>144</v>
      </c>
      <c r="C114" s="26" t="s">
        <v>303</v>
      </c>
      <c r="D114" s="27">
        <v>364900</v>
      </c>
      <c r="E114" s="60">
        <v>364813</v>
      </c>
      <c r="F114" s="61">
        <f t="shared" si="3"/>
        <v>87</v>
      </c>
    </row>
    <row r="115" spans="1:6" ht="33.75">
      <c r="A115" s="24" t="s">
        <v>304</v>
      </c>
      <c r="B115" s="59" t="s">
        <v>144</v>
      </c>
      <c r="C115" s="26" t="s">
        <v>305</v>
      </c>
      <c r="D115" s="27">
        <v>3278800</v>
      </c>
      <c r="E115" s="60">
        <v>1227618.22</v>
      </c>
      <c r="F115" s="61">
        <f t="shared" si="3"/>
        <v>2051181.78</v>
      </c>
    </row>
    <row r="116" spans="1:6" ht="22.5">
      <c r="A116" s="24" t="s">
        <v>306</v>
      </c>
      <c r="B116" s="59" t="s">
        <v>144</v>
      </c>
      <c r="C116" s="26" t="s">
        <v>307</v>
      </c>
      <c r="D116" s="27">
        <v>3278800</v>
      </c>
      <c r="E116" s="60">
        <v>1227618.22</v>
      </c>
      <c r="F116" s="61">
        <f t="shared" si="3"/>
        <v>2051181.78</v>
      </c>
    </row>
    <row r="117" spans="1:6" ht="101.25">
      <c r="A117" s="62" t="s">
        <v>308</v>
      </c>
      <c r="B117" s="59" t="s">
        <v>144</v>
      </c>
      <c r="C117" s="26" t="s">
        <v>309</v>
      </c>
      <c r="D117" s="27">
        <v>416400</v>
      </c>
      <c r="E117" s="60">
        <v>84748.1</v>
      </c>
      <c r="F117" s="61">
        <f t="shared" si="3"/>
        <v>331651.90000000002</v>
      </c>
    </row>
    <row r="118" spans="1:6" ht="22.5">
      <c r="A118" s="24" t="s">
        <v>170</v>
      </c>
      <c r="B118" s="59" t="s">
        <v>144</v>
      </c>
      <c r="C118" s="26" t="s">
        <v>310</v>
      </c>
      <c r="D118" s="27">
        <v>416400</v>
      </c>
      <c r="E118" s="60">
        <v>84748.1</v>
      </c>
      <c r="F118" s="61">
        <f t="shared" si="3"/>
        <v>331651.90000000002</v>
      </c>
    </row>
    <row r="119" spans="1:6" ht="22.5">
      <c r="A119" s="24" t="s">
        <v>172</v>
      </c>
      <c r="B119" s="59" t="s">
        <v>144</v>
      </c>
      <c r="C119" s="26" t="s">
        <v>311</v>
      </c>
      <c r="D119" s="27">
        <v>416400</v>
      </c>
      <c r="E119" s="60">
        <v>84748.1</v>
      </c>
      <c r="F119" s="61">
        <f t="shared" si="3"/>
        <v>331651.90000000002</v>
      </c>
    </row>
    <row r="120" spans="1:6" ht="22.5">
      <c r="A120" s="24" t="s">
        <v>174</v>
      </c>
      <c r="B120" s="59" t="s">
        <v>144</v>
      </c>
      <c r="C120" s="26" t="s">
        <v>312</v>
      </c>
      <c r="D120" s="27">
        <v>416400</v>
      </c>
      <c r="E120" s="60">
        <v>84748.1</v>
      </c>
      <c r="F120" s="61">
        <f t="shared" si="3"/>
        <v>331651.90000000002</v>
      </c>
    </row>
    <row r="121" spans="1:6" ht="90">
      <c r="A121" s="62" t="s">
        <v>313</v>
      </c>
      <c r="B121" s="59" t="s">
        <v>144</v>
      </c>
      <c r="C121" s="26" t="s">
        <v>314</v>
      </c>
      <c r="D121" s="27">
        <v>2862400</v>
      </c>
      <c r="E121" s="60">
        <v>1142870.1200000001</v>
      </c>
      <c r="F121" s="61">
        <f t="shared" si="3"/>
        <v>1719529.88</v>
      </c>
    </row>
    <row r="122" spans="1:6" ht="22.5">
      <c r="A122" s="24" t="s">
        <v>170</v>
      </c>
      <c r="B122" s="59" t="s">
        <v>144</v>
      </c>
      <c r="C122" s="26" t="s">
        <v>315</v>
      </c>
      <c r="D122" s="27">
        <v>2862400</v>
      </c>
      <c r="E122" s="60">
        <v>1142870.1200000001</v>
      </c>
      <c r="F122" s="61">
        <f t="shared" si="3"/>
        <v>1719529.88</v>
      </c>
    </row>
    <row r="123" spans="1:6" ht="22.5">
      <c r="A123" s="24" t="s">
        <v>172</v>
      </c>
      <c r="B123" s="59" t="s">
        <v>144</v>
      </c>
      <c r="C123" s="26" t="s">
        <v>316</v>
      </c>
      <c r="D123" s="27">
        <v>2862400</v>
      </c>
      <c r="E123" s="60">
        <v>1142870.1200000001</v>
      </c>
      <c r="F123" s="61">
        <f t="shared" si="3"/>
        <v>1719529.88</v>
      </c>
    </row>
    <row r="124" spans="1:6" ht="22.5">
      <c r="A124" s="24" t="s">
        <v>174</v>
      </c>
      <c r="B124" s="59" t="s">
        <v>144</v>
      </c>
      <c r="C124" s="26" t="s">
        <v>317</v>
      </c>
      <c r="D124" s="27">
        <v>2862400</v>
      </c>
      <c r="E124" s="60">
        <v>1142870.1200000001</v>
      </c>
      <c r="F124" s="61">
        <f t="shared" si="3"/>
        <v>1719529.88</v>
      </c>
    </row>
    <row r="125" spans="1:6">
      <c r="A125" s="24" t="s">
        <v>318</v>
      </c>
      <c r="B125" s="59" t="s">
        <v>144</v>
      </c>
      <c r="C125" s="26" t="s">
        <v>319</v>
      </c>
      <c r="D125" s="27">
        <v>185400</v>
      </c>
      <c r="E125" s="60">
        <v>53764.45</v>
      </c>
      <c r="F125" s="61">
        <f t="shared" si="3"/>
        <v>131635.54999999999</v>
      </c>
    </row>
    <row r="126" spans="1:6" ht="33.75">
      <c r="A126" s="24" t="s">
        <v>290</v>
      </c>
      <c r="B126" s="59" t="s">
        <v>144</v>
      </c>
      <c r="C126" s="26" t="s">
        <v>320</v>
      </c>
      <c r="D126" s="27">
        <v>185400</v>
      </c>
      <c r="E126" s="60">
        <v>53764.45</v>
      </c>
      <c r="F126" s="61">
        <f t="shared" si="3"/>
        <v>131635.54999999999</v>
      </c>
    </row>
    <row r="127" spans="1:6" ht="22.5">
      <c r="A127" s="24" t="s">
        <v>292</v>
      </c>
      <c r="B127" s="59" t="s">
        <v>144</v>
      </c>
      <c r="C127" s="26" t="s">
        <v>321</v>
      </c>
      <c r="D127" s="27">
        <v>185400</v>
      </c>
      <c r="E127" s="60">
        <v>53764.45</v>
      </c>
      <c r="F127" s="61">
        <f t="shared" si="3"/>
        <v>131635.54999999999</v>
      </c>
    </row>
    <row r="128" spans="1:6" ht="78.75">
      <c r="A128" s="62" t="s">
        <v>322</v>
      </c>
      <c r="B128" s="59" t="s">
        <v>144</v>
      </c>
      <c r="C128" s="26" t="s">
        <v>323</v>
      </c>
      <c r="D128" s="27">
        <v>185400</v>
      </c>
      <c r="E128" s="60">
        <v>53764.45</v>
      </c>
      <c r="F128" s="61">
        <f t="shared" si="3"/>
        <v>131635.54999999999</v>
      </c>
    </row>
    <row r="129" spans="1:6" ht="22.5">
      <c r="A129" s="24" t="s">
        <v>170</v>
      </c>
      <c r="B129" s="59" t="s">
        <v>144</v>
      </c>
      <c r="C129" s="26" t="s">
        <v>324</v>
      </c>
      <c r="D129" s="27">
        <v>185400</v>
      </c>
      <c r="E129" s="60">
        <v>53764.45</v>
      </c>
      <c r="F129" s="61">
        <f t="shared" si="3"/>
        <v>131635.54999999999</v>
      </c>
    </row>
    <row r="130" spans="1:6" ht="22.5">
      <c r="A130" s="24" t="s">
        <v>172</v>
      </c>
      <c r="B130" s="59" t="s">
        <v>144</v>
      </c>
      <c r="C130" s="26" t="s">
        <v>325</v>
      </c>
      <c r="D130" s="27">
        <v>185400</v>
      </c>
      <c r="E130" s="60">
        <v>53764.45</v>
      </c>
      <c r="F130" s="61">
        <f t="shared" si="3"/>
        <v>131635.54999999999</v>
      </c>
    </row>
    <row r="131" spans="1:6" ht="22.5">
      <c r="A131" s="24" t="s">
        <v>174</v>
      </c>
      <c r="B131" s="59" t="s">
        <v>144</v>
      </c>
      <c r="C131" s="26" t="s">
        <v>326</v>
      </c>
      <c r="D131" s="27">
        <v>185400</v>
      </c>
      <c r="E131" s="60">
        <v>53764.45</v>
      </c>
      <c r="F131" s="61">
        <f t="shared" si="3"/>
        <v>131635.54999999999</v>
      </c>
    </row>
    <row r="132" spans="1:6">
      <c r="A132" s="24" t="s">
        <v>327</v>
      </c>
      <c r="B132" s="59" t="s">
        <v>144</v>
      </c>
      <c r="C132" s="26" t="s">
        <v>328</v>
      </c>
      <c r="D132" s="27">
        <v>868200</v>
      </c>
      <c r="E132" s="60">
        <v>503582.15</v>
      </c>
      <c r="F132" s="61">
        <f t="shared" si="3"/>
        <v>364617.85</v>
      </c>
    </row>
    <row r="133" spans="1:6" ht="33.75">
      <c r="A133" s="24" t="s">
        <v>290</v>
      </c>
      <c r="B133" s="59" t="s">
        <v>144</v>
      </c>
      <c r="C133" s="26" t="s">
        <v>329</v>
      </c>
      <c r="D133" s="27">
        <v>868200</v>
      </c>
      <c r="E133" s="60">
        <v>503582.15</v>
      </c>
      <c r="F133" s="61">
        <f t="shared" si="3"/>
        <v>364617.85</v>
      </c>
    </row>
    <row r="134" spans="1:6" ht="22.5">
      <c r="A134" s="24" t="s">
        <v>330</v>
      </c>
      <c r="B134" s="59" t="s">
        <v>144</v>
      </c>
      <c r="C134" s="26" t="s">
        <v>331</v>
      </c>
      <c r="D134" s="27">
        <v>718900</v>
      </c>
      <c r="E134" s="60">
        <v>388701.49</v>
      </c>
      <c r="F134" s="61">
        <f t="shared" si="3"/>
        <v>330198.51</v>
      </c>
    </row>
    <row r="135" spans="1:6" ht="67.5">
      <c r="A135" s="24" t="s">
        <v>332</v>
      </c>
      <c r="B135" s="59" t="s">
        <v>144</v>
      </c>
      <c r="C135" s="26" t="s">
        <v>333</v>
      </c>
      <c r="D135" s="27">
        <v>618900</v>
      </c>
      <c r="E135" s="60">
        <v>343891.38</v>
      </c>
      <c r="F135" s="61">
        <f t="shared" si="3"/>
        <v>275008.62</v>
      </c>
    </row>
    <row r="136" spans="1:6" ht="22.5">
      <c r="A136" s="24" t="s">
        <v>170</v>
      </c>
      <c r="B136" s="59" t="s">
        <v>144</v>
      </c>
      <c r="C136" s="26" t="s">
        <v>334</v>
      </c>
      <c r="D136" s="27">
        <v>618900</v>
      </c>
      <c r="E136" s="60">
        <v>343891.38</v>
      </c>
      <c r="F136" s="61">
        <f t="shared" si="3"/>
        <v>275008.62</v>
      </c>
    </row>
    <row r="137" spans="1:6" ht="22.5">
      <c r="A137" s="24" t="s">
        <v>172</v>
      </c>
      <c r="B137" s="59" t="s">
        <v>144</v>
      </c>
      <c r="C137" s="26" t="s">
        <v>335</v>
      </c>
      <c r="D137" s="27">
        <v>618900</v>
      </c>
      <c r="E137" s="60">
        <v>343891.38</v>
      </c>
      <c r="F137" s="61">
        <f t="shared" si="3"/>
        <v>275008.62</v>
      </c>
    </row>
    <row r="138" spans="1:6">
      <c r="A138" s="24" t="s">
        <v>176</v>
      </c>
      <c r="B138" s="59" t="s">
        <v>144</v>
      </c>
      <c r="C138" s="26" t="s">
        <v>336</v>
      </c>
      <c r="D138" s="27">
        <v>618900</v>
      </c>
      <c r="E138" s="60">
        <v>343891.38</v>
      </c>
      <c r="F138" s="61">
        <f t="shared" si="3"/>
        <v>275008.62</v>
      </c>
    </row>
    <row r="139" spans="1:6" ht="67.5">
      <c r="A139" s="62" t="s">
        <v>337</v>
      </c>
      <c r="B139" s="59" t="s">
        <v>144</v>
      </c>
      <c r="C139" s="26" t="s">
        <v>338</v>
      </c>
      <c r="D139" s="27">
        <v>100000</v>
      </c>
      <c r="E139" s="60">
        <v>44810.11</v>
      </c>
      <c r="F139" s="61">
        <f t="shared" si="3"/>
        <v>55189.89</v>
      </c>
    </row>
    <row r="140" spans="1:6" ht="22.5">
      <c r="A140" s="24" t="s">
        <v>170</v>
      </c>
      <c r="B140" s="59" t="s">
        <v>144</v>
      </c>
      <c r="C140" s="26" t="s">
        <v>339</v>
      </c>
      <c r="D140" s="27">
        <v>100000</v>
      </c>
      <c r="E140" s="60">
        <v>44810.11</v>
      </c>
      <c r="F140" s="61">
        <f t="shared" si="3"/>
        <v>55189.89</v>
      </c>
    </row>
    <row r="141" spans="1:6" ht="22.5">
      <c r="A141" s="24" t="s">
        <v>172</v>
      </c>
      <c r="B141" s="59" t="s">
        <v>144</v>
      </c>
      <c r="C141" s="26" t="s">
        <v>340</v>
      </c>
      <c r="D141" s="27">
        <v>100000</v>
      </c>
      <c r="E141" s="60">
        <v>44810.11</v>
      </c>
      <c r="F141" s="61">
        <f t="shared" si="3"/>
        <v>55189.89</v>
      </c>
    </row>
    <row r="142" spans="1:6" ht="22.5">
      <c r="A142" s="24" t="s">
        <v>174</v>
      </c>
      <c r="B142" s="59" t="s">
        <v>144</v>
      </c>
      <c r="C142" s="26" t="s">
        <v>341</v>
      </c>
      <c r="D142" s="27">
        <v>100000</v>
      </c>
      <c r="E142" s="60">
        <v>44810.11</v>
      </c>
      <c r="F142" s="61">
        <f t="shared" si="3"/>
        <v>55189.89</v>
      </c>
    </row>
    <row r="143" spans="1:6" ht="22.5">
      <c r="A143" s="24" t="s">
        <v>342</v>
      </c>
      <c r="B143" s="59" t="s">
        <v>144</v>
      </c>
      <c r="C143" s="26" t="s">
        <v>343</v>
      </c>
      <c r="D143" s="27">
        <v>149300</v>
      </c>
      <c r="E143" s="60">
        <v>114880.66</v>
      </c>
      <c r="F143" s="61">
        <f t="shared" ref="F143:F171" si="4">IF(OR(D143="-",IF(E143="-",0,E143)&gt;=IF(D143="-",0,D143)),"-",IF(D143="-",0,D143)-IF(E143="-",0,E143))</f>
        <v>34419.339999999997</v>
      </c>
    </row>
    <row r="144" spans="1:6" ht="78.75">
      <c r="A144" s="62" t="s">
        <v>344</v>
      </c>
      <c r="B144" s="59" t="s">
        <v>144</v>
      </c>
      <c r="C144" s="26" t="s">
        <v>345</v>
      </c>
      <c r="D144" s="27">
        <v>149300</v>
      </c>
      <c r="E144" s="60">
        <v>114880.66</v>
      </c>
      <c r="F144" s="61">
        <f t="shared" si="4"/>
        <v>34419.339999999997</v>
      </c>
    </row>
    <row r="145" spans="1:6" ht="22.5">
      <c r="A145" s="24" t="s">
        <v>170</v>
      </c>
      <c r="B145" s="59" t="s">
        <v>144</v>
      </c>
      <c r="C145" s="26" t="s">
        <v>346</v>
      </c>
      <c r="D145" s="27">
        <v>149300</v>
      </c>
      <c r="E145" s="60">
        <v>114880.66</v>
      </c>
      <c r="F145" s="61">
        <f t="shared" si="4"/>
        <v>34419.339999999997</v>
      </c>
    </row>
    <row r="146" spans="1:6" ht="22.5">
      <c r="A146" s="24" t="s">
        <v>172</v>
      </c>
      <c r="B146" s="59" t="s">
        <v>144</v>
      </c>
      <c r="C146" s="26" t="s">
        <v>347</v>
      </c>
      <c r="D146" s="27">
        <v>149300</v>
      </c>
      <c r="E146" s="60">
        <v>114880.66</v>
      </c>
      <c r="F146" s="61">
        <f t="shared" si="4"/>
        <v>34419.339999999997</v>
      </c>
    </row>
    <row r="147" spans="1:6" ht="22.5">
      <c r="A147" s="24" t="s">
        <v>174</v>
      </c>
      <c r="B147" s="59" t="s">
        <v>144</v>
      </c>
      <c r="C147" s="26" t="s">
        <v>348</v>
      </c>
      <c r="D147" s="27">
        <v>149300</v>
      </c>
      <c r="E147" s="60">
        <v>114880.66</v>
      </c>
      <c r="F147" s="61">
        <f t="shared" si="4"/>
        <v>34419.339999999997</v>
      </c>
    </row>
    <row r="148" spans="1:6">
      <c r="A148" s="24" t="s">
        <v>349</v>
      </c>
      <c r="B148" s="59" t="s">
        <v>144</v>
      </c>
      <c r="C148" s="26" t="s">
        <v>350</v>
      </c>
      <c r="D148" s="27">
        <v>10000</v>
      </c>
      <c r="E148" s="60">
        <v>8000</v>
      </c>
      <c r="F148" s="61">
        <f t="shared" si="4"/>
        <v>2000</v>
      </c>
    </row>
    <row r="149" spans="1:6" ht="22.5">
      <c r="A149" s="24" t="s">
        <v>351</v>
      </c>
      <c r="B149" s="59" t="s">
        <v>144</v>
      </c>
      <c r="C149" s="26" t="s">
        <v>352</v>
      </c>
      <c r="D149" s="27">
        <v>10000</v>
      </c>
      <c r="E149" s="60">
        <v>8000</v>
      </c>
      <c r="F149" s="61">
        <f t="shared" si="4"/>
        <v>2000</v>
      </c>
    </row>
    <row r="150" spans="1:6" ht="22.5">
      <c r="A150" s="24" t="s">
        <v>222</v>
      </c>
      <c r="B150" s="59" t="s">
        <v>144</v>
      </c>
      <c r="C150" s="26" t="s">
        <v>353</v>
      </c>
      <c r="D150" s="27">
        <v>10000</v>
      </c>
      <c r="E150" s="60">
        <v>8000</v>
      </c>
      <c r="F150" s="61">
        <f t="shared" si="4"/>
        <v>2000</v>
      </c>
    </row>
    <row r="151" spans="1:6" ht="33.75">
      <c r="A151" s="24" t="s">
        <v>354</v>
      </c>
      <c r="B151" s="59" t="s">
        <v>144</v>
      </c>
      <c r="C151" s="26" t="s">
        <v>355</v>
      </c>
      <c r="D151" s="27">
        <v>10000</v>
      </c>
      <c r="E151" s="60">
        <v>8000</v>
      </c>
      <c r="F151" s="61">
        <f t="shared" si="4"/>
        <v>2000</v>
      </c>
    </row>
    <row r="152" spans="1:6" ht="67.5">
      <c r="A152" s="62" t="s">
        <v>356</v>
      </c>
      <c r="B152" s="59" t="s">
        <v>144</v>
      </c>
      <c r="C152" s="26" t="s">
        <v>357</v>
      </c>
      <c r="D152" s="27">
        <v>10000</v>
      </c>
      <c r="E152" s="60">
        <v>8000</v>
      </c>
      <c r="F152" s="61">
        <f t="shared" si="4"/>
        <v>2000</v>
      </c>
    </row>
    <row r="153" spans="1:6" ht="22.5">
      <c r="A153" s="24" t="s">
        <v>170</v>
      </c>
      <c r="B153" s="59" t="s">
        <v>144</v>
      </c>
      <c r="C153" s="26" t="s">
        <v>358</v>
      </c>
      <c r="D153" s="27">
        <v>10000</v>
      </c>
      <c r="E153" s="60">
        <v>8000</v>
      </c>
      <c r="F153" s="61">
        <f t="shared" si="4"/>
        <v>2000</v>
      </c>
    </row>
    <row r="154" spans="1:6" ht="22.5">
      <c r="A154" s="24" t="s">
        <v>172</v>
      </c>
      <c r="B154" s="59" t="s">
        <v>144</v>
      </c>
      <c r="C154" s="26" t="s">
        <v>359</v>
      </c>
      <c r="D154" s="27">
        <v>10000</v>
      </c>
      <c r="E154" s="60">
        <v>8000</v>
      </c>
      <c r="F154" s="61">
        <f t="shared" si="4"/>
        <v>2000</v>
      </c>
    </row>
    <row r="155" spans="1:6" ht="22.5">
      <c r="A155" s="24" t="s">
        <v>174</v>
      </c>
      <c r="B155" s="59" t="s">
        <v>144</v>
      </c>
      <c r="C155" s="26" t="s">
        <v>360</v>
      </c>
      <c r="D155" s="27">
        <v>10000</v>
      </c>
      <c r="E155" s="60">
        <v>8000</v>
      </c>
      <c r="F155" s="61">
        <f t="shared" si="4"/>
        <v>2000</v>
      </c>
    </row>
    <row r="156" spans="1:6">
      <c r="A156" s="24" t="s">
        <v>361</v>
      </c>
      <c r="B156" s="59" t="s">
        <v>144</v>
      </c>
      <c r="C156" s="26" t="s">
        <v>362</v>
      </c>
      <c r="D156" s="27">
        <v>2251700</v>
      </c>
      <c r="E156" s="60">
        <v>1084888.93</v>
      </c>
      <c r="F156" s="61">
        <f t="shared" si="4"/>
        <v>1166811.07</v>
      </c>
    </row>
    <row r="157" spans="1:6">
      <c r="A157" s="24" t="s">
        <v>363</v>
      </c>
      <c r="B157" s="59" t="s">
        <v>144</v>
      </c>
      <c r="C157" s="26" t="s">
        <v>364</v>
      </c>
      <c r="D157" s="27">
        <v>2251700</v>
      </c>
      <c r="E157" s="60">
        <v>1084888.93</v>
      </c>
      <c r="F157" s="61">
        <f t="shared" si="4"/>
        <v>1166811.07</v>
      </c>
    </row>
    <row r="158" spans="1:6" ht="33.75">
      <c r="A158" s="24" t="s">
        <v>365</v>
      </c>
      <c r="B158" s="59" t="s">
        <v>144</v>
      </c>
      <c r="C158" s="26" t="s">
        <v>366</v>
      </c>
      <c r="D158" s="27">
        <v>2251700</v>
      </c>
      <c r="E158" s="60">
        <v>1084888.93</v>
      </c>
      <c r="F158" s="61">
        <f t="shared" si="4"/>
        <v>1166811.07</v>
      </c>
    </row>
    <row r="159" spans="1:6">
      <c r="A159" s="24" t="s">
        <v>367</v>
      </c>
      <c r="B159" s="59" t="s">
        <v>144</v>
      </c>
      <c r="C159" s="26" t="s">
        <v>368</v>
      </c>
      <c r="D159" s="27">
        <v>2251700</v>
      </c>
      <c r="E159" s="60">
        <v>1084888.93</v>
      </c>
      <c r="F159" s="61">
        <f t="shared" si="4"/>
        <v>1166811.07</v>
      </c>
    </row>
    <row r="160" spans="1:6" ht="67.5">
      <c r="A160" s="62" t="s">
        <v>369</v>
      </c>
      <c r="B160" s="59" t="s">
        <v>144</v>
      </c>
      <c r="C160" s="26" t="s">
        <v>370</v>
      </c>
      <c r="D160" s="27">
        <v>2251700</v>
      </c>
      <c r="E160" s="60">
        <v>1084888.93</v>
      </c>
      <c r="F160" s="61">
        <f t="shared" si="4"/>
        <v>1166811.07</v>
      </c>
    </row>
    <row r="161" spans="1:6" ht="22.5">
      <c r="A161" s="24" t="s">
        <v>371</v>
      </c>
      <c r="B161" s="59" t="s">
        <v>144</v>
      </c>
      <c r="C161" s="26" t="s">
        <v>372</v>
      </c>
      <c r="D161" s="27">
        <v>2251700</v>
      </c>
      <c r="E161" s="60">
        <v>1084888.93</v>
      </c>
      <c r="F161" s="61">
        <f t="shared" si="4"/>
        <v>1166811.07</v>
      </c>
    </row>
    <row r="162" spans="1:6">
      <c r="A162" s="24" t="s">
        <v>373</v>
      </c>
      <c r="B162" s="59" t="s">
        <v>144</v>
      </c>
      <c r="C162" s="26" t="s">
        <v>374</v>
      </c>
      <c r="D162" s="27">
        <v>2251700</v>
      </c>
      <c r="E162" s="60">
        <v>1084888.93</v>
      </c>
      <c r="F162" s="61">
        <f t="shared" si="4"/>
        <v>1166811.07</v>
      </c>
    </row>
    <row r="163" spans="1:6" ht="45">
      <c r="A163" s="24" t="s">
        <v>375</v>
      </c>
      <c r="B163" s="59" t="s">
        <v>144</v>
      </c>
      <c r="C163" s="26" t="s">
        <v>376</v>
      </c>
      <c r="D163" s="27">
        <v>2251700</v>
      </c>
      <c r="E163" s="60">
        <v>1084888.93</v>
      </c>
      <c r="F163" s="61">
        <f t="shared" si="4"/>
        <v>1166811.07</v>
      </c>
    </row>
    <row r="164" spans="1:6">
      <c r="A164" s="24" t="s">
        <v>377</v>
      </c>
      <c r="B164" s="59" t="s">
        <v>144</v>
      </c>
      <c r="C164" s="26" t="s">
        <v>378</v>
      </c>
      <c r="D164" s="27">
        <v>68200</v>
      </c>
      <c r="E164" s="60">
        <v>29512.47</v>
      </c>
      <c r="F164" s="61">
        <f t="shared" si="4"/>
        <v>38687.53</v>
      </c>
    </row>
    <row r="165" spans="1:6">
      <c r="A165" s="24" t="s">
        <v>379</v>
      </c>
      <c r="B165" s="59" t="s">
        <v>144</v>
      </c>
      <c r="C165" s="26" t="s">
        <v>380</v>
      </c>
      <c r="D165" s="27">
        <v>68200</v>
      </c>
      <c r="E165" s="60">
        <v>29512.47</v>
      </c>
      <c r="F165" s="61">
        <f t="shared" si="4"/>
        <v>38687.53</v>
      </c>
    </row>
    <row r="166" spans="1:6" ht="22.5">
      <c r="A166" s="24" t="s">
        <v>222</v>
      </c>
      <c r="B166" s="59" t="s">
        <v>144</v>
      </c>
      <c r="C166" s="26" t="s">
        <v>381</v>
      </c>
      <c r="D166" s="27">
        <v>68200</v>
      </c>
      <c r="E166" s="60">
        <v>29512.47</v>
      </c>
      <c r="F166" s="61">
        <f t="shared" si="4"/>
        <v>38687.53</v>
      </c>
    </row>
    <row r="167" spans="1:6" ht="56.25">
      <c r="A167" s="24" t="s">
        <v>382</v>
      </c>
      <c r="B167" s="59" t="s">
        <v>144</v>
      </c>
      <c r="C167" s="26" t="s">
        <v>383</v>
      </c>
      <c r="D167" s="27">
        <v>68200</v>
      </c>
      <c r="E167" s="60">
        <v>29512.47</v>
      </c>
      <c r="F167" s="61">
        <f t="shared" si="4"/>
        <v>38687.53</v>
      </c>
    </row>
    <row r="168" spans="1:6" ht="123.75">
      <c r="A168" s="62" t="s">
        <v>384</v>
      </c>
      <c r="B168" s="59" t="s">
        <v>144</v>
      </c>
      <c r="C168" s="26" t="s">
        <v>385</v>
      </c>
      <c r="D168" s="27">
        <v>68200</v>
      </c>
      <c r="E168" s="60">
        <v>29512.47</v>
      </c>
      <c r="F168" s="61">
        <f t="shared" si="4"/>
        <v>38687.53</v>
      </c>
    </row>
    <row r="169" spans="1:6">
      <c r="A169" s="24" t="s">
        <v>386</v>
      </c>
      <c r="B169" s="59" t="s">
        <v>144</v>
      </c>
      <c r="C169" s="26" t="s">
        <v>387</v>
      </c>
      <c r="D169" s="27">
        <v>68200</v>
      </c>
      <c r="E169" s="60">
        <v>29512.47</v>
      </c>
      <c r="F169" s="61">
        <f t="shared" si="4"/>
        <v>38687.53</v>
      </c>
    </row>
    <row r="170" spans="1:6">
      <c r="A170" s="24" t="s">
        <v>388</v>
      </c>
      <c r="B170" s="59" t="s">
        <v>144</v>
      </c>
      <c r="C170" s="26" t="s">
        <v>389</v>
      </c>
      <c r="D170" s="27">
        <v>68200</v>
      </c>
      <c r="E170" s="60">
        <v>29512.47</v>
      </c>
      <c r="F170" s="61">
        <f t="shared" si="4"/>
        <v>38687.53</v>
      </c>
    </row>
    <row r="171" spans="1:6">
      <c r="A171" s="24" t="s">
        <v>390</v>
      </c>
      <c r="B171" s="59" t="s">
        <v>144</v>
      </c>
      <c r="C171" s="26" t="s">
        <v>391</v>
      </c>
      <c r="D171" s="27">
        <v>68200</v>
      </c>
      <c r="E171" s="60">
        <v>29512.47</v>
      </c>
      <c r="F171" s="61">
        <f t="shared" si="4"/>
        <v>38687.53</v>
      </c>
    </row>
    <row r="172" spans="1:6" ht="9" customHeight="1">
      <c r="A172" s="63"/>
      <c r="B172" s="64"/>
      <c r="C172" s="65"/>
      <c r="D172" s="66"/>
      <c r="E172" s="64"/>
      <c r="F172" s="64"/>
    </row>
    <row r="173" spans="1:6" ht="13.5" customHeight="1">
      <c r="A173" s="67" t="s">
        <v>392</v>
      </c>
      <c r="B173" s="68" t="s">
        <v>393</v>
      </c>
      <c r="C173" s="69" t="s">
        <v>145</v>
      </c>
      <c r="D173" s="70">
        <v>-50500</v>
      </c>
      <c r="E173" s="70">
        <v>459605.82</v>
      </c>
      <c r="F173" s="71" t="s">
        <v>394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selection activeCell="G24" sqref="G24"/>
    </sheetView>
  </sheetViews>
  <sheetFormatPr defaultRowHeight="12.75"/>
  <cols>
    <col min="1" max="1" width="33.140625" style="98" customWidth="1"/>
    <col min="2" max="2" width="6.28515625" style="98" customWidth="1"/>
    <col min="3" max="3" width="21.7109375" style="98" customWidth="1"/>
    <col min="4" max="4" width="15.7109375" style="98" customWidth="1"/>
    <col min="5" max="5" width="18.5703125" style="98" customWidth="1"/>
    <col min="6" max="6" width="14" style="98" customWidth="1"/>
    <col min="7" max="16384" width="9.140625" style="98"/>
  </cols>
  <sheetData>
    <row r="1" spans="1:6">
      <c r="A1" s="97" t="s">
        <v>395</v>
      </c>
      <c r="B1" s="97"/>
      <c r="C1" s="97"/>
      <c r="D1" s="97"/>
      <c r="E1" s="97"/>
      <c r="F1" s="97"/>
    </row>
    <row r="2" spans="1:6" ht="15">
      <c r="A2" s="99" t="s">
        <v>396</v>
      </c>
      <c r="B2" s="99"/>
      <c r="C2" s="99"/>
      <c r="D2" s="99"/>
      <c r="E2" s="99"/>
      <c r="F2" s="99"/>
    </row>
    <row r="3" spans="1:6" ht="13.5" thickBot="1">
      <c r="A3" s="100"/>
      <c r="B3" s="101"/>
      <c r="C3" s="102"/>
      <c r="D3" s="103"/>
      <c r="E3" s="103"/>
      <c r="F3" s="102"/>
    </row>
    <row r="4" spans="1:6">
      <c r="A4" s="104" t="s">
        <v>21</v>
      </c>
      <c r="B4" s="105" t="s">
        <v>22</v>
      </c>
      <c r="C4" s="106" t="s">
        <v>397</v>
      </c>
      <c r="D4" s="107" t="s">
        <v>24</v>
      </c>
      <c r="E4" s="107" t="s">
        <v>25</v>
      </c>
      <c r="F4" s="108" t="s">
        <v>26</v>
      </c>
    </row>
    <row r="5" spans="1:6">
      <c r="A5" s="109"/>
      <c r="B5" s="110"/>
      <c r="C5" s="111"/>
      <c r="D5" s="112"/>
      <c r="E5" s="112"/>
      <c r="F5" s="113"/>
    </row>
    <row r="6" spans="1:6">
      <c r="A6" s="109"/>
      <c r="B6" s="110"/>
      <c r="C6" s="111"/>
      <c r="D6" s="112"/>
      <c r="E6" s="112"/>
      <c r="F6" s="113"/>
    </row>
    <row r="7" spans="1:6">
      <c r="A7" s="109"/>
      <c r="B7" s="110"/>
      <c r="C7" s="111"/>
      <c r="D7" s="112"/>
      <c r="E7" s="112"/>
      <c r="F7" s="113"/>
    </row>
    <row r="8" spans="1:6">
      <c r="A8" s="109"/>
      <c r="B8" s="110"/>
      <c r="C8" s="111"/>
      <c r="D8" s="112"/>
      <c r="E8" s="112"/>
      <c r="F8" s="113"/>
    </row>
    <row r="9" spans="1:6">
      <c r="A9" s="109"/>
      <c r="B9" s="110"/>
      <c r="C9" s="111"/>
      <c r="D9" s="112"/>
      <c r="E9" s="112"/>
      <c r="F9" s="113"/>
    </row>
    <row r="10" spans="1:6" ht="13.5" thickBot="1">
      <c r="A10" s="109"/>
      <c r="B10" s="114"/>
      <c r="C10" s="115"/>
      <c r="D10" s="116"/>
      <c r="E10" s="116"/>
      <c r="F10" s="117"/>
    </row>
    <row r="11" spans="1:6" ht="13.5" thickBot="1">
      <c r="A11" s="118">
        <v>1</v>
      </c>
      <c r="B11" s="119">
        <v>2</v>
      </c>
      <c r="C11" s="120">
        <v>3</v>
      </c>
      <c r="D11" s="121" t="s">
        <v>27</v>
      </c>
      <c r="E11" s="122" t="s">
        <v>28</v>
      </c>
      <c r="F11" s="123" t="s">
        <v>29</v>
      </c>
    </row>
    <row r="12" spans="1:6" ht="24" customHeight="1">
      <c r="A12" s="124" t="s">
        <v>398</v>
      </c>
      <c r="B12" s="125">
        <v>500</v>
      </c>
      <c r="C12" s="126" t="s">
        <v>423</v>
      </c>
      <c r="D12" s="127">
        <f>D14</f>
        <v>50500</v>
      </c>
      <c r="E12" s="128">
        <f>E14</f>
        <v>-459605.8200000003</v>
      </c>
      <c r="F12" s="129">
        <f>D12-E12</f>
        <v>510105.8200000003</v>
      </c>
    </row>
    <row r="13" spans="1:6">
      <c r="A13" s="130" t="s">
        <v>399</v>
      </c>
      <c r="B13" s="131"/>
      <c r="C13" s="132"/>
      <c r="D13" s="133"/>
      <c r="E13" s="134"/>
      <c r="F13" s="135" t="s">
        <v>44</v>
      </c>
    </row>
    <row r="14" spans="1:6" ht="15.75" customHeight="1">
      <c r="A14" s="136" t="s">
        <v>400</v>
      </c>
      <c r="B14" s="137" t="s">
        <v>401</v>
      </c>
      <c r="C14" s="138" t="s">
        <v>424</v>
      </c>
      <c r="D14" s="139">
        <f>D15</f>
        <v>50500</v>
      </c>
      <c r="E14" s="139">
        <f>E16+E21</f>
        <v>-459605.8200000003</v>
      </c>
      <c r="F14" s="140">
        <f>F12</f>
        <v>510105.8200000003</v>
      </c>
    </row>
    <row r="15" spans="1:6" ht="26.25" customHeight="1">
      <c r="A15" s="136" t="s">
        <v>425</v>
      </c>
      <c r="B15" s="137" t="s">
        <v>401</v>
      </c>
      <c r="C15" s="138" t="s">
        <v>426</v>
      </c>
      <c r="D15" s="139">
        <f>D16+D21</f>
        <v>50500</v>
      </c>
      <c r="E15" s="141">
        <f>E14</f>
        <v>-459605.8200000003</v>
      </c>
      <c r="F15" s="128">
        <f>F14</f>
        <v>510105.8200000003</v>
      </c>
    </row>
    <row r="16" spans="1:6" ht="18" customHeight="1">
      <c r="A16" s="136" t="s">
        <v>427</v>
      </c>
      <c r="B16" s="142" t="s">
        <v>402</v>
      </c>
      <c r="C16" s="143" t="s">
        <v>428</v>
      </c>
      <c r="D16" s="128">
        <v>-14340800</v>
      </c>
      <c r="E16" s="144">
        <v>-8053599.5</v>
      </c>
      <c r="F16" s="129">
        <f>F20</f>
        <v>-6287200.5</v>
      </c>
    </row>
    <row r="17" spans="1:6" ht="16.5" customHeight="1">
      <c r="A17" s="145" t="s">
        <v>429</v>
      </c>
      <c r="B17" s="146" t="s">
        <v>402</v>
      </c>
      <c r="C17" s="147" t="s">
        <v>430</v>
      </c>
      <c r="D17" s="148">
        <f t="shared" ref="D17:E19" si="0">D16</f>
        <v>-14340800</v>
      </c>
      <c r="E17" s="149">
        <f t="shared" si="0"/>
        <v>-8053599.5</v>
      </c>
      <c r="F17" s="150">
        <f>D17-E17</f>
        <v>-6287200.5</v>
      </c>
    </row>
    <row r="18" spans="1:6" ht="24.75" customHeight="1">
      <c r="A18" s="151" t="s">
        <v>431</v>
      </c>
      <c r="B18" s="146" t="s">
        <v>402</v>
      </c>
      <c r="C18" s="147" t="s">
        <v>432</v>
      </c>
      <c r="D18" s="148">
        <f t="shared" si="0"/>
        <v>-14340800</v>
      </c>
      <c r="E18" s="149">
        <f t="shared" si="0"/>
        <v>-8053599.5</v>
      </c>
      <c r="F18" s="150">
        <f>D18-E18</f>
        <v>-6287200.5</v>
      </c>
    </row>
    <row r="19" spans="1:6" ht="27.75" customHeight="1">
      <c r="A19" s="151" t="s">
        <v>433</v>
      </c>
      <c r="B19" s="146" t="s">
        <v>402</v>
      </c>
      <c r="C19" s="147" t="s">
        <v>434</v>
      </c>
      <c r="D19" s="148">
        <f t="shared" si="0"/>
        <v>-14340800</v>
      </c>
      <c r="E19" s="149">
        <f t="shared" si="0"/>
        <v>-8053599.5</v>
      </c>
      <c r="F19" s="150">
        <f>F18</f>
        <v>-6287200.5</v>
      </c>
    </row>
    <row r="20" spans="1:6" ht="27" customHeight="1">
      <c r="A20" s="152" t="s">
        <v>403</v>
      </c>
      <c r="B20" s="153" t="s">
        <v>402</v>
      </c>
      <c r="C20" s="147" t="s">
        <v>435</v>
      </c>
      <c r="D20" s="148">
        <f>D19</f>
        <v>-14340800</v>
      </c>
      <c r="E20" s="149">
        <f>E18</f>
        <v>-8053599.5</v>
      </c>
      <c r="F20" s="150">
        <f>D20-E20</f>
        <v>-6287200.5</v>
      </c>
    </row>
    <row r="21" spans="1:6" ht="14.25" customHeight="1">
      <c r="A21" s="154" t="s">
        <v>436</v>
      </c>
      <c r="B21" s="142" t="s">
        <v>404</v>
      </c>
      <c r="C21" s="143" t="s">
        <v>437</v>
      </c>
      <c r="D21" s="128">
        <v>14391300</v>
      </c>
      <c r="E21" s="144">
        <v>7593993.6799999997</v>
      </c>
      <c r="F21" s="129">
        <f>F25</f>
        <v>6797306.3200000003</v>
      </c>
    </row>
    <row r="22" spans="1:6" ht="15.75" customHeight="1">
      <c r="A22" s="151" t="s">
        <v>438</v>
      </c>
      <c r="B22" s="153" t="s">
        <v>404</v>
      </c>
      <c r="C22" s="147" t="s">
        <v>439</v>
      </c>
      <c r="D22" s="155">
        <f t="shared" ref="D22:E24" si="1">D21</f>
        <v>14391300</v>
      </c>
      <c r="E22" s="149">
        <f t="shared" si="1"/>
        <v>7593993.6799999997</v>
      </c>
      <c r="F22" s="150">
        <f>D22-E22</f>
        <v>6797306.3200000003</v>
      </c>
    </row>
    <row r="23" spans="1:6" ht="22.5" customHeight="1">
      <c r="A23" s="151" t="s">
        <v>440</v>
      </c>
      <c r="B23" s="153" t="s">
        <v>404</v>
      </c>
      <c r="C23" s="147" t="s">
        <v>441</v>
      </c>
      <c r="D23" s="155">
        <f t="shared" si="1"/>
        <v>14391300</v>
      </c>
      <c r="E23" s="149">
        <f t="shared" si="1"/>
        <v>7593993.6799999997</v>
      </c>
      <c r="F23" s="150">
        <f>D23-E23</f>
        <v>6797306.3200000003</v>
      </c>
    </row>
    <row r="24" spans="1:6" ht="25.5" customHeight="1">
      <c r="A24" s="151" t="s">
        <v>442</v>
      </c>
      <c r="B24" s="156" t="s">
        <v>404</v>
      </c>
      <c r="C24" s="157" t="s">
        <v>443</v>
      </c>
      <c r="D24" s="158">
        <f t="shared" si="1"/>
        <v>14391300</v>
      </c>
      <c r="E24" s="149">
        <f t="shared" si="1"/>
        <v>7593993.6799999997</v>
      </c>
      <c r="F24" s="159">
        <f>F23</f>
        <v>6797306.3200000003</v>
      </c>
    </row>
    <row r="25" spans="1:6" ht="24" customHeight="1" thickBot="1">
      <c r="A25" s="160" t="s">
        <v>405</v>
      </c>
      <c r="B25" s="161" t="s">
        <v>404</v>
      </c>
      <c r="C25" s="162" t="s">
        <v>444</v>
      </c>
      <c r="D25" s="163">
        <f>D23</f>
        <v>14391300</v>
      </c>
      <c r="E25" s="149">
        <f>E23</f>
        <v>7593993.6799999997</v>
      </c>
      <c r="F25" s="164">
        <f>D25-E25</f>
        <v>6797306.3200000003</v>
      </c>
    </row>
    <row r="26" spans="1:6">
      <c r="A26" s="165"/>
      <c r="B26" s="166"/>
      <c r="C26" s="167"/>
      <c r="D26" s="168"/>
      <c r="E26" s="168"/>
      <c r="F26" s="169"/>
    </row>
    <row r="28" spans="1:6">
      <c r="C28" s="98" t="s">
        <v>445</v>
      </c>
    </row>
    <row r="32" spans="1:6">
      <c r="C32" s="98" t="s">
        <v>446</v>
      </c>
    </row>
    <row r="35" spans="1:6">
      <c r="C35" s="98" t="s">
        <v>447</v>
      </c>
    </row>
    <row r="38" spans="1:6">
      <c r="A38" s="170" t="s">
        <v>452</v>
      </c>
      <c r="D38" s="171"/>
      <c r="E38" s="171"/>
      <c r="F38" s="172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4:F15">
    <cfRule type="cellIs" priority="3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conditionalFormatting sqref="E32:F32">
    <cfRule type="cellIs" priority="1" stopIfTrue="1" operator="equal">
      <formula>0</formula>
    </cfRule>
  </conditionalFormatting>
  <pageMargins left="0.7" right="0.7" top="0.75" bottom="0.75" header="0.3" footer="0.3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406</v>
      </c>
      <c r="B1" t="s">
        <v>407</v>
      </c>
    </row>
    <row r="2" spans="1:2">
      <c r="A2" t="s">
        <v>408</v>
      </c>
      <c r="B2" t="s">
        <v>409</v>
      </c>
    </row>
    <row r="3" spans="1:2">
      <c r="A3" t="s">
        <v>410</v>
      </c>
      <c r="B3" t="s">
        <v>6</v>
      </c>
    </row>
    <row r="4" spans="1:2">
      <c r="A4" t="s">
        <v>411</v>
      </c>
      <c r="B4" t="s">
        <v>412</v>
      </c>
    </row>
    <row r="5" spans="1:2">
      <c r="A5" t="s">
        <v>413</v>
      </c>
      <c r="B5" t="s">
        <v>414</v>
      </c>
    </row>
    <row r="6" spans="1:2">
      <c r="A6" t="s">
        <v>415</v>
      </c>
      <c r="B6" t="s">
        <v>407</v>
      </c>
    </row>
    <row r="7" spans="1:2">
      <c r="A7" t="s">
        <v>416</v>
      </c>
      <c r="B7" t="s">
        <v>417</v>
      </c>
    </row>
    <row r="8" spans="1:2">
      <c r="A8" t="s">
        <v>418</v>
      </c>
      <c r="B8" t="s">
        <v>417</v>
      </c>
    </row>
    <row r="9" spans="1:2">
      <c r="A9" t="s">
        <v>419</v>
      </c>
      <c r="B9" t="s">
        <v>420</v>
      </c>
    </row>
    <row r="10" spans="1:2">
      <c r="A10" t="s">
        <v>421</v>
      </c>
      <c r="B10" t="s">
        <v>18</v>
      </c>
    </row>
    <row r="11" spans="1:2">
      <c r="A11" t="s">
        <v>422</v>
      </c>
      <c r="B11" t="s">
        <v>28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Пользователь2</dc:creator>
  <dc:description>POI HSSF rep:2.55.0.272</dc:description>
  <cp:lastModifiedBy>Пользователь2</cp:lastModifiedBy>
  <cp:lastPrinted>2023-08-04T09:57:57Z</cp:lastPrinted>
  <dcterms:created xsi:type="dcterms:W3CDTF">2023-08-04T07:50:28Z</dcterms:created>
  <dcterms:modified xsi:type="dcterms:W3CDTF">2023-08-04T10:00:44Z</dcterms:modified>
</cp:coreProperties>
</file>