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390" windowHeight="9315" activeTab="2"/>
  </bookViews>
  <sheets>
    <sheet name="доходы" sheetId="1" r:id="rId1"/>
    <sheet name="расходы (2)" sheetId="2" r:id="rId2"/>
    <sheet name="источники (2)" sheetId="3" r:id="rId3"/>
  </sheets>
  <definedNames>
    <definedName name="_xlnm.Print_Area" localSheetId="0">'доходы'!$A$1:$DD$68</definedName>
    <definedName name="_xlnm.Print_Area" localSheetId="2">'источники (2)'!$A$1:$DD$45</definedName>
    <definedName name="_xlnm.Print_Area" localSheetId="1">'расходы (2)'!$A$1:$DD$318</definedName>
  </definedNames>
  <calcPr fullCalcOnLoad="1"/>
</workbook>
</file>

<file path=xl/sharedStrings.xml><?xml version="1.0" encoding="utf-8"?>
<sst xmlns="http://schemas.openxmlformats.org/spreadsheetml/2006/main" count="1297" uniqueCount="612">
  <si>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</si>
  <si>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</si>
  <si>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</si>
  <si>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</si>
  <si>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</si>
  <si>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</si>
  <si>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</si>
  <si>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</si>
  <si>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</si>
  <si>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</si>
  <si>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</si>
  <si>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</si>
  <si>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</si>
  <si>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</si>
  <si>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</si>
  <si>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</si>
  <si>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</si>
  <si>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</si>
  <si>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</si>
  <si>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</si>
  <si>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</si>
  <si>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</si>
  <si>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</si>
  <si>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</si>
  <si>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</si>
  <si>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</si>
  <si>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</si>
  <si>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</si>
  <si>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</si>
  <si>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</si>
  <si>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</si>
  <si>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</si>
  <si>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</si>
  <si>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</si>
  <si>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</si>
  <si>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</si>
  <si>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</si>
  <si>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</si>
  <si>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</si>
  <si>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</si>
  <si>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</si>
  <si>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</si>
  <si>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</si>
  <si>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</si>
  <si>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</si>
  <si>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</si>
  <si>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</si>
  <si>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</si>
  <si>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</si>
  <si>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</si>
  <si>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</si>
  <si>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</si>
  <si>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</si>
  <si>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</si>
  <si>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</si>
  <si>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</si>
  <si>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увеличение остатков средств, всего</t>
  </si>
  <si>
    <t>уменьшение остатков средств, всего</t>
  </si>
  <si>
    <t>НАЛОГИ НА ПРИБЫЛЬ, ДОХОДЫ</t>
  </si>
  <si>
    <t>Налог на доходы физических лиц</t>
  </si>
  <si>
    <t>Администрация Долотинского сельского поселения</t>
  </si>
  <si>
    <t>04229061</t>
  </si>
  <si>
    <t>60226820000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</si>
  <si>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</si>
  <si>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</si>
  <si>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</si>
  <si>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</si>
  <si>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лиц,взимаемый по ставкам,применяемым к объектам налогообложения,расположенным в границах поселений</t>
  </si>
  <si>
    <t>Земельный налог</t>
  </si>
  <si>
    <t>Земельный налог,взимаемый по ставкам,установленным в соответсвии с подпунктом 2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</si>
  <si>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2 пункта 1 статьи 394 Налогового кодекса Российской Федерации и применяемым к объектам налогообложения,расположенным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</si>
  <si>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</si>
  <si>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</si>
  <si>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</si>
  <si>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</si>
  <si>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учреждений,а также имущества государственных и муниципальных унитарных предприятий,в том числе казенных)</t>
  </si>
  <si>
    <t>Доходы,получаемые в виде арендной платы за земельные участки,государственная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</si>
  <si>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поселений,а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</si>
  <si>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</si>
  <si>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субъектов Рассийской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</si>
  <si>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</si>
  <si>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уровня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</si>
  <si>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</si>
  <si>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территориях,где отсутствуют военные комиссариаты</t>
  </si>
  <si>
    <t>Субвенции бюджетам поселений на осуществление первичного воинского учета на территориях,где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</si>
  <si>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</si>
  <si>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поселений на выполнение передаваемых полномочий субъектов Российской Федерации</t>
  </si>
  <si>
    <t>Иные межбюджетные трасферты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</si>
  <si>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</si>
  <si>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</si>
  <si>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</si>
  <si>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</si>
  <si>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Выполнение функций органами местного самоуправления</t>
  </si>
  <si>
    <t>951 0102 0020300 000 000</t>
  </si>
  <si>
    <t>Оплата труда и начисления на выплаты по оплате труда</t>
  </si>
  <si>
    <t xml:space="preserve">Заработная плата </t>
  </si>
  <si>
    <t>Прочие выплаты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</si>
  <si>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</si>
  <si>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</si>
  <si>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</si>
  <si>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Центральный аппарат</t>
  </si>
  <si>
    <t>951 0104 0020400 000 000</t>
  </si>
  <si>
    <t>Оплата работ, услуг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</si>
  <si>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</si>
  <si>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</si>
  <si>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</si>
  <si>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</si>
  <si>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</si>
  <si>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</si>
  <si>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</si>
  <si>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951 0104 5210215 000 000</t>
  </si>
  <si>
    <t>951 0104 5210600 000 000</t>
  </si>
  <si>
    <t>Иные межбюджетные трансферты</t>
  </si>
  <si>
    <t>Безвозмездные перечисления бюджетам</t>
  </si>
  <si>
    <t>Перечисления другим бюджетам бюджетной системы Российской Федерации</t>
  </si>
  <si>
    <t>Резервные фонды</t>
  </si>
  <si>
    <t>Резервные фонды местных администраций</t>
  </si>
  <si>
    <t>951 0113 0000000 000 000</t>
  </si>
  <si>
    <t>Оценка недвижимости, признание прав и регулирование отношений по государственной и муниципальной собственности</t>
  </si>
  <si>
    <t>951 0113 0900200 000 000</t>
  </si>
  <si>
    <t>Национальная оборона</t>
  </si>
  <si>
    <t>951 0200 0000000 000 000</t>
  </si>
  <si>
    <t>Мобилизация и вневойсковая подготовка</t>
  </si>
  <si>
    <t>951 0203 0000000 000 000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</si>
  <si>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</si>
  <si>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</si>
  <si>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951 0300 0000000 000 000</t>
  </si>
  <si>
    <t>Защита населения и территории от ЧС природного и техногенного характера, ГО</t>
  </si>
  <si>
    <t>951 0309 0000000 000 000</t>
  </si>
  <si>
    <t>951 0309 5210600 000 000</t>
  </si>
  <si>
    <t>951 0309 7951500 000 000</t>
  </si>
  <si>
    <t>Жилищно-коммунальное хозяйство</t>
  </si>
  <si>
    <t>951 0500 0000000 000 000</t>
  </si>
  <si>
    <t>Благоустройство</t>
  </si>
  <si>
    <t>951 0503 0000000 000 000</t>
  </si>
  <si>
    <t>Подпрограмма "Организация освещения улиц"</t>
  </si>
  <si>
    <t>951 0503 7951201 000 000</t>
  </si>
  <si>
    <t>Подпрограмма "дорожная деятельность в отношении автомобильных дорог месного значения в границах Долотинского сельского поселения"</t>
  </si>
  <si>
    <t>951 0503 7951202 000 000</t>
  </si>
  <si>
    <t>951 0503 7951202 997 000</t>
  </si>
  <si>
    <t>951 0503 7951202 997 220</t>
  </si>
  <si>
    <t>951 0503 7951202 997 225</t>
  </si>
  <si>
    <t>Подпрограмма "Организация прочих мероприятий по благоустройству Долотинского сельского поселения"</t>
  </si>
  <si>
    <t>951 0503 7951203 000 000</t>
  </si>
  <si>
    <t>Культура, кинематография</t>
  </si>
  <si>
    <t>951 0800 0000000 000 000</t>
  </si>
  <si>
    <t>Культура</t>
  </si>
  <si>
    <t>951 0801 0000000 000 000</t>
  </si>
  <si>
    <t>Областная долгосрочная целевая программа "Развитие и использование информационных и телекоммуникационных технологий в Ростовской области на 2010-2013 годы"</t>
  </si>
  <si>
    <t>951 0801 5222800 000 000</t>
  </si>
  <si>
    <t>Субсидии на обучение использованию информационно-коммуникационных технологий работников муниципальных учреждений культуры</t>
  </si>
  <si>
    <t>951 0801 5222800 954 000</t>
  </si>
  <si>
    <t>951 0801 5222800 954 220</t>
  </si>
  <si>
    <t>951 0801 5222800 954 226</t>
  </si>
  <si>
    <t>Субсидии на обеспечение доступа общедоступных муниципальных библиотек к сети Интернет</t>
  </si>
  <si>
    <t>951 0801 5222800 955 000</t>
  </si>
  <si>
    <t>951 0801 5222800 955 220</t>
  </si>
  <si>
    <t>Финансовое обеспечение выполнения муниципального задания учреждением культуры "Долотинский сельский Дом Культуры"</t>
  </si>
  <si>
    <t>951 0801 7951100 972 000</t>
  </si>
  <si>
    <t>951 0801 7951100 972 210</t>
  </si>
  <si>
    <t>951 0801 7951100 972 211</t>
  </si>
  <si>
    <t>951 0801 7951100 972 213</t>
  </si>
  <si>
    <t>951 0801 7951100 972 220</t>
  </si>
  <si>
    <t>951 0801 7951100 972 221</t>
  </si>
  <si>
    <t>951 0801 7951100 972 222</t>
  </si>
  <si>
    <t>951 0801 7951100 972 223</t>
  </si>
  <si>
    <t>951 0801 7951100 972 225</t>
  </si>
  <si>
    <t>951 0801 7951100 972 226</t>
  </si>
  <si>
    <t>951 0801 7951100 972 290</t>
  </si>
  <si>
    <t>951 0801 7951100 972 340</t>
  </si>
  <si>
    <t>Финансовое обеспечение выполнения муниципального задания учреждением культуры "библиотека Долотинского сельского поселения"</t>
  </si>
  <si>
    <t>951 0801 7951100 973 000</t>
  </si>
  <si>
    <t>951 0801 7951100 973 210</t>
  </si>
  <si>
    <t>951 0801 7951100 973 211</t>
  </si>
  <si>
    <t>Физическая культура и спорт</t>
  </si>
  <si>
    <t>951 1100 0000000 000 000</t>
  </si>
  <si>
    <t>Массовый спорт</t>
  </si>
  <si>
    <t>951 1102 0000000 000 000</t>
  </si>
  <si>
    <t>951 1102 7950900 000 000</t>
  </si>
  <si>
    <t>Другие общегосударственные вопросы</t>
  </si>
  <si>
    <t>Заработная плата</t>
  </si>
  <si>
    <t>951 0801 5222800 955 221</t>
  </si>
  <si>
    <t>-</t>
  </si>
  <si>
    <t>Увеличение стоимости материальных активов</t>
  </si>
  <si>
    <t>000 01 05 00 00 00 0000 500</t>
  </si>
  <si>
    <t>000 01 05 00 00 00 0000 600</t>
  </si>
  <si>
    <t>000 01 05 00 00 00 0000 000</t>
  </si>
  <si>
    <t>Кудинова Е.Н.</t>
  </si>
  <si>
    <t>Лучинина С.В.</t>
  </si>
  <si>
    <t>Чистякова С.С.</t>
  </si>
  <si>
    <t>951 1000 0000000 000 000</t>
  </si>
  <si>
    <t>951 1003 0000000 000 000</t>
  </si>
  <si>
    <t>Социальная политика</t>
  </si>
  <si>
    <t>Социальное обеспечение населения</t>
  </si>
  <si>
    <t>951 1003 0700500 000 000</t>
  </si>
  <si>
    <t>Увеличение прочих остатков средств бюджета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</si>
  <si>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</si>
  <si>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</si>
  <si>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</si>
  <si>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</si>
  <si>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</si>
  <si>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</si>
  <si>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</si>
  <si>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</si>
  <si>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</si>
  <si>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</si>
  <si>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</si>
  <si>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>951 0503 7951203 997 340</t>
  </si>
  <si>
    <t>951 0502 0000000 000 000</t>
  </si>
  <si>
    <t>Коммунальное хозяйство</t>
  </si>
  <si>
    <t>951 0503 7951203 997 226</t>
  </si>
  <si>
    <t>951 1102 7950900 997 340</t>
  </si>
  <si>
    <t>Расходы</t>
  </si>
  <si>
    <t>Поступление нефинансовых активов</t>
  </si>
  <si>
    <t>951 0503 7951202 997 200</t>
  </si>
  <si>
    <t>951 0503 7951203 997 300</t>
  </si>
  <si>
    <t>951 0801 5222800 954 200</t>
  </si>
  <si>
    <t>951 0801 5222800 955 200</t>
  </si>
  <si>
    <t>951 0801 7951100 972 200</t>
  </si>
  <si>
    <t>951 0801 7951100 972 300</t>
  </si>
  <si>
    <t>951 0801 7951100 973 200</t>
  </si>
  <si>
    <t>951 1102 7950900 997 300</t>
  </si>
  <si>
    <t>Периодичность: месячная</t>
  </si>
  <si>
    <t>951 0503 7951203 997 310</t>
  </si>
  <si>
    <t>Увеличение стоимости основных средств</t>
  </si>
  <si>
    <t>951 0502 5221500 000 000</t>
  </si>
  <si>
    <t>951 0801 5220000 000 000</t>
  </si>
  <si>
    <t>Глава муниципального образования</t>
  </si>
  <si>
    <t>951 0102 0020000 000 000</t>
  </si>
  <si>
    <t>951 0104 0020000 000 000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</si>
  <si>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</si>
  <si>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951 0104 5210000 000 000</t>
  </si>
  <si>
    <t>Межбюджетные трансферты</t>
  </si>
  <si>
    <t>951 0104 5210200 000 000</t>
  </si>
  <si>
    <t>Субвенции бюджетам муниципальных образований для финансового обеспечения расходных обязательств, возникающих при выполнении гос. Полномочий РФ, субъектов РФ, переданных для осуществления органов местного самоуправления в установленном порядке</t>
  </si>
  <si>
    <t>951 0113 0900000 000 000</t>
  </si>
  <si>
    <t>Реализация государственной политики в области приватизации и управлениягосударственной и муниципальной собственности</t>
  </si>
  <si>
    <t>951 0309 5210000 000 000</t>
  </si>
  <si>
    <t>Целевые программы муниципальных образований</t>
  </si>
  <si>
    <t>Региональные целевые программы</t>
  </si>
  <si>
    <t>951 1003 0700000 000 000</t>
  </si>
  <si>
    <t>951 1102 7950000 000 000</t>
  </si>
  <si>
    <t>951 0801 5222800 954 212</t>
  </si>
  <si>
    <t>951 0801 5222800 954 210</t>
  </si>
  <si>
    <t>951 0801 0700400 001 310</t>
  </si>
  <si>
    <t>951 0801 0700400 001 300</t>
  </si>
  <si>
    <t>951 0801 0700400 001 000</t>
  </si>
  <si>
    <t>Выполнение функций бюджетными учреждениями</t>
  </si>
  <si>
    <t>951 0801 0700400 000 000</t>
  </si>
  <si>
    <t>Резервные фонды исполнительных органов государственной власти субъектов Российской Федерации</t>
  </si>
  <si>
    <t>12</t>
  </si>
  <si>
    <t>951 0801 5222800 955 300</t>
  </si>
  <si>
    <t>951 0801 5222800 955 340</t>
  </si>
  <si>
    <t>000 1 00 00000 00 0000 000</t>
  </si>
  <si>
    <t>000 1 01 00000 00 0000 000</t>
  </si>
  <si>
    <t>000 1 01 02000 01 0000 110</t>
  </si>
  <si>
    <t>000 1 01 02010 01 0000 110</t>
  </si>
  <si>
    <t>000 1 05 00000 00 0000 000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</si>
  <si>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</si>
  <si>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</si>
  <si>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</si>
  <si>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</si>
  <si>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</si>
  <si>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</si>
  <si>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</si>
  <si>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</si>
  <si>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</si>
  <si>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000 1 08 00000 00 0000 000</t>
  </si>
  <si>
    <t>000 1 08 04000 01 0000 110</t>
  </si>
  <si>
    <t>000 1 08 04020 01 0000 110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</si>
  <si>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</si>
  <si>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</si>
  <si>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</si>
  <si>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</si>
  <si>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</si>
  <si>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</si>
  <si>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</si>
  <si>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</si>
  <si>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</si>
  <si>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</si>
  <si>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</si>
  <si>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</si>
  <si>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</si>
  <si>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000 1 11 00000 00 0000 000</t>
  </si>
  <si>
    <t>000 1 11 05000 00 0000 120</t>
  </si>
  <si>
    <t>000 1 11 05010 00 0000 120</t>
  </si>
  <si>
    <t>Муниципальное образование Долотинское сельское поселение Красносулинского района</t>
  </si>
  <si>
    <t>951 0503 7951201 244 223</t>
  </si>
  <si>
    <t>951 0309 5210600 540 251</t>
  </si>
  <si>
    <t>951 0104 5210600 540 251</t>
  </si>
  <si>
    <t>951 0104 0020400 852 290</t>
  </si>
  <si>
    <t>951 0104 0020400 244 223</t>
  </si>
  <si>
    <t>951 0104 0020400 244 222</t>
  </si>
  <si>
    <t>951 0104 0020400 244 221</t>
  </si>
  <si>
    <t>951 0104 0020400 242 226</t>
  </si>
  <si>
    <t>951 0104 0020400 121 211</t>
  </si>
  <si>
    <t>951 0102 0020300 121 211</t>
  </si>
  <si>
    <t>951 1102 7950900 244 222</t>
  </si>
  <si>
    <t>951 1102 7950900 244 220</t>
  </si>
  <si>
    <t>951 1102 7950900 244 200</t>
  </si>
  <si>
    <t>951 1102 7950900 244 000</t>
  </si>
  <si>
    <t>951 0801 7951102 611 241</t>
  </si>
  <si>
    <t>Безвозмездные перечисления государственным и муниципальным организациям</t>
  </si>
  <si>
    <t>951 0801 7951102 611 240</t>
  </si>
  <si>
    <t>951 0801 7951102 611 000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</si>
  <si>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</si>
  <si>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951 0801 7951102 000 000</t>
  </si>
  <si>
    <t>951 0801 7951101 611 241</t>
  </si>
  <si>
    <t>951 0801 7951101 611 240</t>
  </si>
  <si>
    <t>951 0801 7951101 611 000</t>
  </si>
  <si>
    <t>951 0801 7951101 000 000</t>
  </si>
  <si>
    <t>951 0503 7951203 244 225</t>
  </si>
  <si>
    <t>951 0503 7951203 244 220</t>
  </si>
  <si>
    <t>951 0503 7951203 244 200</t>
  </si>
  <si>
    <t>951 0503 7951203 244 000</t>
  </si>
  <si>
    <t>951 0503 7951202 244 225</t>
  </si>
  <si>
    <t>951 0503 7951202 244 220</t>
  </si>
  <si>
    <t>951 0503 7951202 244 000</t>
  </si>
  <si>
    <t>Прочая закупка товаров, работ и услуг для государственных (муниципальных) нужд</t>
  </si>
  <si>
    <t>Подпрограмма "Дорожная деятельность в отношении автомобильных дорог местного значения в границах Долотинского сельского поселения"</t>
  </si>
  <si>
    <t>951 0503 7951201 244 220</t>
  </si>
  <si>
    <t>951 0503 5222700 244 225</t>
  </si>
  <si>
    <t>951 0503 5222700 000 000</t>
  </si>
  <si>
    <t>Бюджетные инвестиции в объекты государственной (муниципальной) собственности государственным (муниципальным) учреждениям</t>
  </si>
  <si>
    <t>951 0406 5221403 244 225</t>
  </si>
  <si>
    <t>951 0406 5221403 244 220</t>
  </si>
  <si>
    <t>000 1 11 05013 10 0000 120</t>
  </si>
  <si>
    <t>000 1 05 03000 01 0000 110</t>
  </si>
  <si>
    <t>000 1 17  00000 00 0000 000</t>
  </si>
  <si>
    <t>Невыясненные поступления</t>
  </si>
  <si>
    <t>000 1 17  01000 00 0000 180</t>
  </si>
  <si>
    <t>000 1 17 01050 10 0000 180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</si>
  <si>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</si>
  <si>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</si>
  <si>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</si>
  <si>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</si>
  <si>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</si>
  <si>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</si>
  <si>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</si>
  <si>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</si>
  <si>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</si>
  <si>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951 0102 0020300 122 212</t>
  </si>
  <si>
    <t>951 0104 0020400 121 000</t>
  </si>
  <si>
    <t>951 0104 0020400 121 200</t>
  </si>
  <si>
    <t>951 0104 0020400 121 210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</si>
  <si>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</si>
  <si>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</si>
  <si>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</si>
  <si>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</si>
  <si>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</si>
  <si>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</si>
  <si>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</si>
  <si>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</si>
  <si>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951 0104 0020400 244 000</t>
  </si>
  <si>
    <t>951 0104 0020400 244 200</t>
  </si>
  <si>
    <t>951 0104 0020400 244 220</t>
  </si>
  <si>
    <t>951 0104 0020400 244 225</t>
  </si>
  <si>
    <t>951 0104 0020400 244 226</t>
  </si>
  <si>
    <t>951 0104 0020400 244 300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</si>
  <si>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</si>
  <si>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</si>
  <si>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</si>
  <si>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</si>
  <si>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</si>
  <si>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</si>
  <si>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</si>
  <si>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</si>
  <si>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951 0104 5210215 244 000</t>
  </si>
  <si>
    <t>951 0104 5210215 244 300</t>
  </si>
  <si>
    <t>951 0104 5210215 244 340</t>
  </si>
  <si>
    <t>951 0104 5210600 540 000</t>
  </si>
  <si>
    <t>951 0104 5210600 540 200</t>
  </si>
  <si>
    <t>951 0104 5210600 540 250</t>
  </si>
  <si>
    <t>Обеспечение проведения выборов и референдумов</t>
  </si>
  <si>
    <t>951 0107 0000000 000 000</t>
  </si>
  <si>
    <t>Проведение выборов Главы муниципального образования</t>
  </si>
  <si>
    <t>951 0107 0200900 000 000</t>
  </si>
  <si>
    <t>Специальные расходы</t>
  </si>
  <si>
    <t>951 0107 0200900 880 000</t>
  </si>
  <si>
    <t>951 0107 0200900 880 200</t>
  </si>
  <si>
    <t>951 0107 0200900 880 290</t>
  </si>
  <si>
    <t>Резервные средства</t>
  </si>
  <si>
    <t>951 0113 0900200 244 000</t>
  </si>
  <si>
    <t>951 0113 0900200 244 200</t>
  </si>
  <si>
    <t>951 0113 0900200 244 220</t>
  </si>
  <si>
    <t>951 0113 0900200 244 226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</si>
  <si>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</si>
  <si>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</si>
  <si>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</si>
  <si>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</si>
  <si>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</si>
  <si>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951 0203 0013600 244 000</t>
  </si>
  <si>
    <t>951 0203 0013600 244 200</t>
  </si>
  <si>
    <t>951 0203 0013600 244 220</t>
  </si>
  <si>
    <t>951 0203 0013600 244 222</t>
  </si>
  <si>
    <t>951 0203 0013600 244 300</t>
  </si>
  <si>
    <t>951 0203 0013600 244 340</t>
  </si>
  <si>
    <t>951 0309 5210600 540 000</t>
  </si>
  <si>
    <t>951 0309 5210600 540 200</t>
  </si>
  <si>
    <t>951 0309 5210600 540 250</t>
  </si>
  <si>
    <t>Муниципальная долгосрочная целевая программа "Пожарная безопасность и защита населения и территории Долотинского сельского поселения от ЧС на 2011-2014 годы"</t>
  </si>
  <si>
    <t>951 0309 7951500 244 000</t>
  </si>
  <si>
    <t>951 0309 7951500 244 200</t>
  </si>
  <si>
    <t>951 0309 7951500 244 220</t>
  </si>
  <si>
    <t xml:space="preserve">Прочие работы, услуги </t>
  </si>
  <si>
    <t>951 0309 7951500 244 226</t>
  </si>
  <si>
    <t>951 0309 7951500 244 300</t>
  </si>
  <si>
    <t>951 0309 7951500 244 340</t>
  </si>
  <si>
    <t>Национальная экономика</t>
  </si>
  <si>
    <t>951 0400 0000000 000 000</t>
  </si>
  <si>
    <t>Водное хозяйство</t>
  </si>
  <si>
    <t>951 0406 0000000 000 000</t>
  </si>
  <si>
    <t>Подпрограмма "Охрана и рациональное использование водных объектов или их частей, расположенных на территории Ростовской области на 2011-2015 годы"</t>
  </si>
  <si>
    <t>951 0406 5221403 000 000</t>
  </si>
  <si>
    <t>951 0406 5221403 244 000</t>
  </si>
  <si>
    <t>951 0406 5221403 244 200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</si>
  <si>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</si>
  <si>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951 0503 5222700 244 000</t>
  </si>
  <si>
    <t>951 0503 5222700 244 200</t>
  </si>
  <si>
    <t>951 0503 5222700 244 220</t>
  </si>
  <si>
    <t>951 0503 7950000 000 000</t>
  </si>
  <si>
    <t>Муниципальная долгосрочная целевая программа "Благоустройство территории муниципального образования "Долотинское сельское поселение на 2011-2013 годы"</t>
  </si>
  <si>
    <t>951 0503 7951200 000 000</t>
  </si>
  <si>
    <t>951 0503 7951201 244 000</t>
  </si>
  <si>
    <t>951 0503 7951201 244 200</t>
  </si>
  <si>
    <t>Подпрограмма "Выполнение муниципального задания муниципальным бюджетным учреждением культуры "Долотинский сельский Дом Культуры"</t>
  </si>
  <si>
    <t>Безвозмездные перечисления организациям</t>
  </si>
  <si>
    <t>Подпрограмма "Выполнение муниципального задания муниципальным бюджетным учреждением культуры "Библиотека Долотинского поселения"</t>
  </si>
  <si>
    <t>951 0503 7951202 244 200</t>
  </si>
  <si>
    <t>Национальная безопасность и правоохранительная деятельность</t>
  </si>
  <si>
    <t>951 1003 0700500 870 340</t>
  </si>
  <si>
    <t>951 1003 0700500 870 300</t>
  </si>
  <si>
    <t>951 1003 0700500 870 000</t>
  </si>
  <si>
    <t>951 0503 7951201 244 225</t>
  </si>
  <si>
    <t>951 0502 5224300 000 000</t>
  </si>
  <si>
    <t>Областная долгосрочная целевая программа "Развитие водоснабжения, водоотведения и очистки сточных вод  Ростовской области на 2012-2017 годы"</t>
  </si>
  <si>
    <t>Областная долгосрочная целевая программа "Модернизация объектов коммунальной инфраструктуры  Ростовской области на 2011-2014 годы"</t>
  </si>
  <si>
    <t>951 0502 5210102 810 242</t>
  </si>
  <si>
    <t>Безвозмездные перечисления организациям, за исключением государственных и муниципальных организаций</t>
  </si>
  <si>
    <t>951 0502 5210102 810 240</t>
  </si>
  <si>
    <t>951 0502 5210102 810 000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</si>
  <si>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</si>
  <si>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951 0502 5210102 000 000</t>
  </si>
  <si>
    <t>Возмещение предприятиям жилищно-коммунального хозяйства части платы граждан за жилое помещение и коммунальные услуги в объеме свыше установленных Региональной службой по тарифам Ростовской области предельных максимальных индексов изменения размера платы граждан за жилое помещение и коммунальные услуги по муниципальным образованиям</t>
  </si>
  <si>
    <t>951 0409 7951202 244 225</t>
  </si>
  <si>
    <t>951 0409 7951202 244 220</t>
  </si>
  <si>
    <t>951 0409 7951202 244 200</t>
  </si>
  <si>
    <t>951 0409 7951202 244 000</t>
  </si>
  <si>
    <t>951 0409 7951202 000 000</t>
  </si>
  <si>
    <t>951 0409 5222700 244 225</t>
  </si>
  <si>
    <t>951 0409 5222700 244 220</t>
  </si>
  <si>
    <t>951 0409 5222700 244 200</t>
  </si>
  <si>
    <t>951 0409 5222700 244 000</t>
  </si>
  <si>
    <t>951 0409 5222700 000 000</t>
  </si>
  <si>
    <t>951 0409 0000000 000 000</t>
  </si>
  <si>
    <t>Дорожное хозяйство (дорожные фонды)</t>
  </si>
  <si>
    <t>951 0801 7951102 611 200</t>
  </si>
  <si>
    <t>951 0801 7951101 611 200</t>
  </si>
  <si>
    <t>951 0502 5210102 810 200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</si>
  <si>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</si>
  <si>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</si>
  <si>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</si>
  <si>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</si>
  <si>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Налоги на имущество</t>
  </si>
  <si>
    <t>Земельный налог (по обязательствам,возникшим до 1 января 2006 года)</t>
  </si>
  <si>
    <t>Земельный налог (по обязательствам,возникшим до 1 января 2006 года),мобилизуемый на территориях поселений</t>
  </si>
  <si>
    <t>000 1 09 04050 00 0000 110</t>
  </si>
  <si>
    <t>000 1 09 04053 10 0000 110</t>
  </si>
  <si>
    <t>000 1 14  00000 00 0000 000</t>
  </si>
  <si>
    <t>000 1 14  06000 00 0000 430</t>
  </si>
  <si>
    <t>000 1 14  06010 00 0000 430</t>
  </si>
  <si>
    <t>000 1 14  06013 10 0000 430</t>
  </si>
  <si>
    <t>000 1 09 00000 00 0000 000</t>
  </si>
  <si>
    <t>951 0309 7951500 244 225</t>
  </si>
  <si>
    <t>Муниципальная долгосрочная целевая программа "Развитие физической культуры и спорта на теорритории Долотинского сельского поселения на 2011-2014 годы"</t>
  </si>
  <si>
    <t>951 0412 5210600 540 251</t>
  </si>
  <si>
    <t>951 0412 5210600 540 250</t>
  </si>
  <si>
    <t>951 0412 5210600 540 000</t>
  </si>
  <si>
    <t>951 0412 5210600 000 000</t>
  </si>
  <si>
    <t>951 0412 5210000 000 000</t>
  </si>
  <si>
    <t>951 0412 0000000 000 000</t>
  </si>
  <si>
    <t>951 0502 5224300 411 310</t>
  </si>
  <si>
    <t>951 0502 5224300 411 300</t>
  </si>
  <si>
    <t>951 0502 5224300 411 000</t>
  </si>
  <si>
    <t>951 0502 5221500 411 310</t>
  </si>
  <si>
    <t>951 0502 5221500 411 300</t>
  </si>
  <si>
    <t>951 0502 5221500 411 000</t>
  </si>
  <si>
    <t>000 1 05 01010 01 0000 110</t>
  </si>
  <si>
    <t>НАЛОГОВЫЕ И НЕНАЛОГОВЫЕ ДОХОДЫ</t>
  </si>
  <si>
    <r>
      <t>Налог на доходы физических лиц с доходов, источником которых является нологовый агент, за исключением доходов, в отношении которых мсчисление и уплата налога осуществляются в соответствии со статьями 277,277</t>
    </r>
    <r>
      <rPr>
        <sz val="6"/>
        <rFont val="Arial"/>
        <family val="2"/>
      </rPr>
      <t>1</t>
    </r>
    <r>
      <rPr>
        <sz val="8"/>
        <rFont val="Arial"/>
        <family val="2"/>
      </rPr>
      <t xml:space="preserve"> и 228  Налогового кодекса Российской Федерации</t>
    </r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</si>
  <si>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</si>
  <si>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налог,взимаемый по ставкам,установленным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</si>
  <si>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</si>
  <si>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Прочие межбюджетные трансферты, передаваемые бюджетам поселений</t>
  </si>
  <si>
    <t>Прочие межбюджетные трансферты, передаваемые бюджетам</t>
  </si>
  <si>
    <t>000 1 05 01022 01 0000 110</t>
  </si>
  <si>
    <t>000 1 05 01020 01 0000 110</t>
  </si>
  <si>
    <t>000 1 05 01012 01 0000 110</t>
  </si>
  <si>
    <t>000 1 05 01000 00 0000 110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</si>
  <si>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</si>
  <si>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</si>
  <si>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</si>
  <si>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</si>
  <si>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</si>
  <si>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</si>
  <si>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 статьей 228  Налогового кодекса Российской Федерации</t>
  </si>
  <si>
    <t>000 1 01 02030 01 0000 110</t>
  </si>
  <si>
    <t>000 1 05 03020 01 0000 110</t>
  </si>
  <si>
    <t>Единый сельскохозяйственный налог (за налоговые периоды, истекшие до 1 января 2011 года)</t>
  </si>
  <si>
    <t>951 0503 7951203 244 226</t>
  </si>
  <si>
    <t>951 0104 0020400 244 310</t>
  </si>
  <si>
    <t>951 0111 0000000 000 000</t>
  </si>
  <si>
    <t>951 0111 0700500 000 000</t>
  </si>
  <si>
    <t>951 0111 0700500 870 000</t>
  </si>
  <si>
    <t>951 0111 0700500 870 200</t>
  </si>
  <si>
    <t>951 0111 0700500 870 290</t>
  </si>
  <si>
    <t>Невыясненные поступления, зачисляемые в бюджеты поселений</t>
  </si>
  <si>
    <t>ПРОЧИЕ НЕНАЛОГОВЫЕ ДОХОДЫ</t>
  </si>
  <si>
    <t>000 1 09 04000 00 0000 110</t>
  </si>
  <si>
    <t>ЗАДОЛЖЕННОСТЬ И ПЕРЕРАСЧЕТЫ ПО ОТМЕНЕННЫМ НАЛОГАМ, СБОРАМ И ИНЫМ ОБЯЗАТЕЛЬНЫМ ПЛАТЕЖАМ</t>
  </si>
  <si>
    <t>951 0111 0700000 000 000</t>
  </si>
  <si>
    <t>Иные бюджетные ассигнования</t>
  </si>
  <si>
    <t>Иные закупки товаров, работ и услуг для государственных (муниципальных) нужд</t>
  </si>
  <si>
    <t>951 1102 7950900 240 000</t>
  </si>
  <si>
    <t>Ззакупка товаров, работ и услуг для государственных (муниципальных) нужд</t>
  </si>
  <si>
    <t>951 1102 7950900 200 000</t>
  </si>
  <si>
    <t>951 1003 0700500 800 000</t>
  </si>
  <si>
    <t>951 0801 7951102 610 000</t>
  </si>
  <si>
    <t xml:space="preserve">Субсидии бюджетным учреждениям </t>
  </si>
  <si>
    <t>951 0801 7951102 600 000</t>
  </si>
  <si>
    <t>Предоставление субсидий государственным (муниципальным) бюджетным, автономным учреждениям и иным некоммерческим организациям управления государственными внебюджетными фондами</t>
  </si>
  <si>
    <t>951 0801 7951101 610 000</t>
  </si>
  <si>
    <t>951 0801 7951101 600 000</t>
  </si>
  <si>
    <t>951 0801 7951100 000 000</t>
  </si>
  <si>
    <t>Муниципальная долгосрочная целевая программа "Сохранение и развитие культуры и исскуства Долотинского сельского поселения на 2010-2014 годы"</t>
  </si>
  <si>
    <t>951 0801 7950000 000 000</t>
  </si>
  <si>
    <t>951 0503 7951203 240 000</t>
  </si>
  <si>
    <t>951 0503 7951203 200 000</t>
  </si>
  <si>
    <t>Закупка товаров, работ и услуг для государственных (муниципальных) нужд</t>
  </si>
  <si>
    <t>951 0503 7951201 240 000</t>
  </si>
  <si>
    <t>951 0503 7951201 200 000</t>
  </si>
  <si>
    <t>Закупки товаров, работ и услуг для государственных (муниципальных) нужд</t>
  </si>
  <si>
    <t>Муниципальная долгосрочная целевая программа "Благоустройство территории и дорожная деятельность муниципального образования "Долотинское сельское поселение на 2011-2014 годы"</t>
  </si>
  <si>
    <t>Бюджетные инвестиции в объекты государственной (муниципальной) собственности казенным учреждениям вне рамок государственного оборонного заказа</t>
  </si>
  <si>
    <t>951 0502 5224300 400 000</t>
  </si>
  <si>
    <t>Бюджетные инвестиции</t>
  </si>
  <si>
    <t>951 0502 5221500 410 000</t>
  </si>
  <si>
    <t>951 0502 5221500 400 000</t>
  </si>
  <si>
    <t>951 0502 5220000 000 000</t>
  </si>
  <si>
    <t>951 0502 5210102 800 000</t>
  </si>
  <si>
    <t>951 0502 5210100 000 000</t>
  </si>
  <si>
    <t>Субсидии бюджетам муниципальных образований для софинансирования расходных обязательств,возникающих при выполнении полномочий органов местного самоуправления по вопросам местного значения</t>
  </si>
  <si>
    <t>951 0502 5210000 000 000</t>
  </si>
  <si>
    <t>951 0412 5210600 500 000</t>
  </si>
  <si>
    <t>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</si>
  <si>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951 0409 7951202 240 000</t>
  </si>
  <si>
    <t>951 0409 7951202 200 000</t>
  </si>
  <si>
    <t>951 0409 7951200 000 000</t>
  </si>
  <si>
    <t>Муниципальная длгосрочная целевая программа "Благоустройство территории и дорожная деятельность муниципального образования "долотинское сельское поселение" на 2011-2014 годы"</t>
  </si>
  <si>
    <t>951 0409 7950000 000 000</t>
  </si>
  <si>
    <t>951 0409 5222700 240 000</t>
  </si>
  <si>
    <t>Зкупка товаров, работ и услуг для государственных (муниципальных) нужд</t>
  </si>
  <si>
    <t>951 0409 5222700 200 000</t>
  </si>
  <si>
    <t>951 0409 5220000 000 000</t>
  </si>
  <si>
    <t>951 0406 5221403 240 000</t>
  </si>
  <si>
    <t>951 0406 5221403 200 000</t>
  </si>
  <si>
    <t>951 0406 5221400 000 000</t>
  </si>
  <si>
    <t>Областная долгосрочная программа "Охрана окружающей среды и рациональное природопользование в Ростовской области на 2011-2015 годы"</t>
  </si>
  <si>
    <t>951 0406 5220000 000 000</t>
  </si>
  <si>
    <t>951 0309 7951500 240 000</t>
  </si>
  <si>
    <t>951 0309 7951500 200 000</t>
  </si>
  <si>
    <t>951 0309 7950000 000 000</t>
  </si>
  <si>
    <t>951 0309 5210600 500 000</t>
  </si>
  <si>
    <t>951 0203 0013600 240 000</t>
  </si>
  <si>
    <t>951 0203 0013600 200 000</t>
  </si>
  <si>
    <t>951 0203 0013600 120 000</t>
  </si>
  <si>
    <t>Расходы на выплаты персоналу государственных (муниципальных) органов</t>
  </si>
  <si>
    <t>951 0203 0013600 100 000</t>
  </si>
  <si>
    <t>Расходы на выплаты персоналу в целях обеспечения выполнения функций государственнми (муниципальными) органами, казенными учреждениями, органами управления государственными внебюджетными фондами</t>
  </si>
  <si>
    <t>951 0203 0010000 000 000</t>
  </si>
  <si>
    <t xml:space="preserve">Руководство и управление в сфере установленных функций </t>
  </si>
  <si>
    <t>951 0113 0900200 240 000</t>
  </si>
  <si>
    <t>951 0113 0900200 200 000</t>
  </si>
  <si>
    <t>951 0111 0700500 800 000</t>
  </si>
  <si>
    <t>951 0107 0200900 800 000</t>
  </si>
  <si>
    <t>951 0107 0200000 000 000</t>
  </si>
  <si>
    <t>Проведение выборов и референдумов</t>
  </si>
  <si>
    <t>951 0104 5210215 240 000</t>
  </si>
  <si>
    <t>951 0104 5210215 200 000</t>
  </si>
  <si>
    <t>Определение перечня должностных лиц, уполномоченных составлять протоколы об административных правонарушениях, представленных ст.2.1 (в части нарушений выборными должностными лицами местного самоуправления, муниципальных учреждений и мун.унитарных предприятий порядка и сроковрассмотрения обращений ргаждан), 2.2, 2.4, 2.7, 3.2, 3.3 (в части административных правонарушений, совершенных в отношении объектов культурного наследия), 4.1, 5.1-5.7, 6.1-6.3, 7.1, 7.2, 7.3, 8.1-8.3, чсатью 2 ст. 9.1, статей 9.3 Областного закона от 25.10.2002 № 273-ЗС "Об административных правонарушениях"</t>
  </si>
  <si>
    <t>951 0104 5210600 500 000</t>
  </si>
  <si>
    <t>951 0104 0020400 850 000</t>
  </si>
  <si>
    <t>Уплата налогов, сборов и иных платежей</t>
  </si>
  <si>
    <t>951 0104 0020400 800 000</t>
  </si>
  <si>
    <t>951 0104 0020400 240 000</t>
  </si>
  <si>
    <t>951 0104 0020400 200 000</t>
  </si>
  <si>
    <t>951 0104 0020400 120 000</t>
  </si>
  <si>
    <t>951 0104 0020400 100 000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</si>
  <si>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учреждениями,органами управления государственными внебюджетными фондами</t>
  </si>
  <si>
    <t>951 0102 0020300 120 000</t>
  </si>
  <si>
    <t>951 1003 0700500 870 262</t>
  </si>
  <si>
    <t>951 1003 0700500 870 260</t>
  </si>
  <si>
    <t>951 1003 0700500 870 200</t>
  </si>
  <si>
    <t>000 1 05 01011 01 0000 110</t>
  </si>
  <si>
    <t>июня</t>
  </si>
  <si>
    <t>01.06.2012</t>
  </si>
  <si>
    <t>Пособия по социальной помощи населению</t>
  </si>
  <si>
    <t>Социальное обеспечение</t>
  </si>
  <si>
    <t>951 0104 0020400 242 221</t>
  </si>
  <si>
    <t>951 0104 0020400 122 213</t>
  </si>
  <si>
    <t>951 0102 0020300 122 213</t>
  </si>
  <si>
    <t>13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</si>
</sst>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2" fillId="0" borderId="16" xfId="0" applyFont="1" applyBorder="1" applyAlignment="1">
      <alignment vertical="top"/>
    </xf>
    <xf numFmtId="0" fontId="2" fillId="0" borderId="17" xfId="0" applyFont="1" applyBorder="1" applyAlignment="1">
      <alignment vertical="top"/>
    </xf>
    <xf numFmtId="4" fontId="2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49" fontId="2" fillId="0" borderId="22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2" fillId="0" borderId="37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49" fontId="2" fillId="0" borderId="39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" fontId="2" fillId="0" borderId="29" xfId="0" applyNumberFormat="1" applyFont="1" applyBorder="1" applyAlignment="1">
      <alignment horizontal="center"/>
    </xf>
    <xf numFmtId="4" fontId="2" fillId="0" borderId="26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4" fontId="2" fillId="0" borderId="4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" fontId="2" fillId="0" borderId="40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center"/>
    </xf>
    <xf numFmtId="4" fontId="2" fillId="0" borderId="28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4" fillId="0" borderId="14" xfId="0" applyFont="1" applyBorder="1" applyAlignment="1">
      <alignment horizontal="center" vertical="top"/>
    </xf>
    <xf numFmtId="4" fontId="2" fillId="0" borderId="48" xfId="0" applyNumberFormat="1" applyFont="1" applyBorder="1" applyAlignment="1">
      <alignment horizontal="center"/>
    </xf>
    <xf numFmtId="4" fontId="2" fillId="0" borderId="49" xfId="0" applyNumberFormat="1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37" xfId="0" applyFont="1" applyBorder="1" applyAlignment="1">
      <alignment vertical="top"/>
    </xf>
    <xf numFmtId="0" fontId="2" fillId="0" borderId="38" xfId="0" applyFont="1" applyBorder="1" applyAlignment="1">
      <alignment vertical="top"/>
    </xf>
    <xf numFmtId="49" fontId="2" fillId="0" borderId="30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49" fontId="2" fillId="0" borderId="56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/>
    </xf>
    <xf numFmtId="0" fontId="2" fillId="0" borderId="32" xfId="0" applyFont="1" applyBorder="1" applyAlignment="1">
      <alignment horizontal="center" vertical="top"/>
    </xf>
    <xf numFmtId="0" fontId="2" fillId="0" borderId="33" xfId="0" applyFont="1" applyBorder="1" applyAlignment="1">
      <alignment horizontal="center" vertical="top"/>
    </xf>
    <xf numFmtId="49" fontId="2" fillId="0" borderId="57" xfId="0" applyNumberFormat="1" applyFont="1" applyBorder="1" applyAlignment="1">
      <alignment horizontal="center"/>
    </xf>
    <xf numFmtId="49" fontId="2" fillId="0" borderId="58" xfId="0" applyNumberFormat="1" applyFont="1" applyBorder="1" applyAlignment="1">
      <alignment horizontal="center"/>
    </xf>
    <xf numFmtId="49" fontId="2" fillId="0" borderId="59" xfId="0" applyNumberFormat="1" applyFont="1" applyBorder="1" applyAlignment="1">
      <alignment horizontal="center"/>
    </xf>
    <xf numFmtId="49" fontId="2" fillId="0" borderId="60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47" xfId="0" applyNumberFormat="1" applyFont="1" applyBorder="1" applyAlignment="1">
      <alignment horizontal="center"/>
    </xf>
    <xf numFmtId="0" fontId="2" fillId="0" borderId="51" xfId="0" applyFont="1" applyBorder="1" applyAlignment="1">
      <alignment horizontal="left" wrapText="1"/>
    </xf>
    <xf numFmtId="0" fontId="2" fillId="0" borderId="61" xfId="0" applyFont="1" applyBorder="1" applyAlignment="1">
      <alignment horizontal="left" wrapText="1"/>
    </xf>
    <xf numFmtId="49" fontId="2" fillId="0" borderId="49" xfId="0" applyNumberFormat="1" applyFont="1" applyBorder="1" applyAlignment="1">
      <alignment horizontal="center"/>
    </xf>
    <xf numFmtId="49" fontId="2" fillId="0" borderId="62" xfId="0" applyNumberFormat="1" applyFont="1" applyBorder="1" applyAlignment="1">
      <alignment horizontal="center"/>
    </xf>
    <xf numFmtId="49" fontId="2" fillId="0" borderId="63" xfId="0" applyNumberFormat="1" applyFont="1" applyBorder="1" applyAlignment="1">
      <alignment horizontal="center"/>
    </xf>
    <xf numFmtId="49" fontId="2" fillId="0" borderId="64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6" fillId="0" borderId="51" xfId="0" applyFont="1" applyBorder="1" applyAlignment="1">
      <alignment horizontal="center" vertical="top"/>
    </xf>
    <xf numFmtId="0" fontId="2" fillId="0" borderId="65" xfId="0" applyFont="1" applyBorder="1" applyAlignment="1">
      <alignment wrapText="1"/>
    </xf>
    <xf numFmtId="0" fontId="2" fillId="0" borderId="66" xfId="0" applyFont="1" applyBorder="1" applyAlignment="1">
      <alignment wrapText="1"/>
    </xf>
    <xf numFmtId="0" fontId="2" fillId="0" borderId="0" xfId="0" applyFont="1" applyAlignment="1">
      <alignment horizontal="right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37" xfId="0" applyFont="1" applyBorder="1" applyAlignment="1">
      <alignment horizontal="left" wrapText="1" indent="2"/>
    </xf>
    <xf numFmtId="0" fontId="2" fillId="0" borderId="38" xfId="0" applyFont="1" applyBorder="1" applyAlignment="1">
      <alignment horizontal="left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67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3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4" fontId="2" fillId="0" borderId="30" xfId="0" applyNumberFormat="1" applyFont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6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4" fontId="2" fillId="0" borderId="55" xfId="0" applyNumberFormat="1" applyFont="1" applyBorder="1" applyAlignment="1">
      <alignment horizontal="center"/>
    </xf>
    <xf numFmtId="4" fontId="2" fillId="0" borderId="42" xfId="0" applyNumberFormat="1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V70"/>
  <sheetViews>
    <sheetView zoomScaleSheetLayoutView="89" zoomScalePageLayoutView="0" workbookViewId="0" topLeftCell="A1">
      <selection activeCell="EG16" sqref="EG16"/>
    </sheetView>
  </sheetViews>
  <sheetFormatPr defaultColWidth="0.875" defaultRowHeight="12.75"/>
  <cols>
    <col min="1" max="26" width="0.875" style="1" customWidth="1"/>
    <col min="27" max="27" width="5.125" style="1" customWidth="1"/>
    <col min="28" max="49" width="0.875" style="1" customWidth="1"/>
    <col min="50" max="50" width="0.74609375" style="1" customWidth="1"/>
    <col min="51" max="51" width="0.875" style="1" customWidth="1"/>
    <col min="52" max="52" width="1.37890625" style="1" customWidth="1"/>
    <col min="53" max="53" width="2.75390625" style="1" customWidth="1"/>
    <col min="54" max="71" width="0.875" style="1" customWidth="1"/>
    <col min="72" max="72" width="0.37109375" style="1" customWidth="1"/>
    <col min="73" max="73" width="0.6171875" style="1" customWidth="1"/>
    <col min="74" max="75" width="0.875" style="1" hidden="1" customWidth="1"/>
    <col min="76" max="76" width="0.37109375" style="1" customWidth="1"/>
    <col min="77" max="87" width="0.875" style="1" customWidth="1"/>
    <col min="88" max="88" width="0.12890625" style="1" customWidth="1"/>
    <col min="89" max="125" width="0.875" style="1" customWidth="1"/>
    <col min="126" max="126" width="0.74609375" style="1" customWidth="1"/>
    <col min="127" max="16384" width="0.875" style="1" customWidth="1"/>
  </cols>
  <sheetData>
    <row r="1" ht="3" customHeight="1"/>
    <row r="2" spans="1:108" ht="15" customHeight="1" thickBo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O2" s="50" t="s">
        <v>7</v>
      </c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2"/>
    </row>
    <row r="3" spans="1:108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CM3" s="4" t="s">
        <v>55</v>
      </c>
      <c r="CO3" s="56" t="s">
        <v>31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8"/>
    </row>
    <row r="4" spans="36:108" s="2" customFormat="1" ht="15" customHeight="1">
      <c r="AJ4" s="4" t="s">
        <v>13</v>
      </c>
      <c r="AK4" s="59" t="s">
        <v>604</v>
      </c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3">
        <v>20</v>
      </c>
      <c r="BB4" s="53"/>
      <c r="BC4" s="53"/>
      <c r="BD4" s="53"/>
      <c r="BE4" s="54" t="s">
        <v>250</v>
      </c>
      <c r="BF4" s="54"/>
      <c r="BG4" s="54"/>
      <c r="BH4" s="2" t="s">
        <v>14</v>
      </c>
      <c r="CM4" s="4" t="s">
        <v>8</v>
      </c>
      <c r="CO4" s="60" t="s">
        <v>605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2"/>
    </row>
    <row r="5" spans="1:108" s="2" customFormat="1" ht="14.25" customHeight="1">
      <c r="A5" s="2" t="s">
        <v>45</v>
      </c>
      <c r="CM5" s="4" t="s">
        <v>9</v>
      </c>
      <c r="CO5" s="60" t="s">
        <v>61</v>
      </c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2"/>
    </row>
    <row r="6" spans="1:108" s="2" customFormat="1" ht="12" customHeight="1">
      <c r="A6" s="5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9"/>
      <c r="Q6" s="19"/>
      <c r="R6" s="19"/>
      <c r="S6" s="75" t="s">
        <v>60</v>
      </c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19"/>
      <c r="BZ6" s="19"/>
      <c r="CA6" s="19"/>
      <c r="CB6" s="19"/>
      <c r="CC6" s="19"/>
      <c r="CD6" s="5"/>
      <c r="CM6" s="4" t="s">
        <v>44</v>
      </c>
      <c r="CO6" s="60">
        <v>0</v>
      </c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2"/>
    </row>
    <row r="7" spans="1:108" s="2" customFormat="1" ht="33" customHeight="1">
      <c r="A7" s="41" t="s">
        <v>12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2" t="s">
        <v>286</v>
      </c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19"/>
      <c r="BZ7" s="19"/>
      <c r="CA7" s="19"/>
      <c r="CB7" s="19"/>
      <c r="CC7" s="19"/>
      <c r="CD7" s="5"/>
      <c r="CM7" s="4" t="s">
        <v>10</v>
      </c>
      <c r="CO7" s="60" t="s">
        <v>62</v>
      </c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2"/>
    </row>
    <row r="8" spans="1:108" s="2" customFormat="1" ht="15" customHeight="1">
      <c r="A8" s="2" t="s">
        <v>222</v>
      </c>
      <c r="CM8" s="4"/>
      <c r="CO8" s="60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2"/>
    </row>
    <row r="9" spans="1:108" s="2" customFormat="1" ht="14.25" customHeight="1" thickBot="1">
      <c r="A9" s="2" t="s">
        <v>41</v>
      </c>
      <c r="CO9" s="72" t="s">
        <v>11</v>
      </c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4"/>
    </row>
    <row r="10" spans="1:108" s="3" customFormat="1" ht="25.5" customHeight="1">
      <c r="A10" s="46" t="s">
        <v>32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</row>
    <row r="11" spans="1:108" ht="34.5" customHeight="1">
      <c r="A11" s="43" t="s">
        <v>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 t="s">
        <v>1</v>
      </c>
      <c r="AC11" s="44"/>
      <c r="AD11" s="44"/>
      <c r="AE11" s="44"/>
      <c r="AF11" s="44"/>
      <c r="AG11" s="44"/>
      <c r="AH11" s="44" t="s">
        <v>47</v>
      </c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 t="s">
        <v>42</v>
      </c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 t="s">
        <v>2</v>
      </c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 t="s">
        <v>3</v>
      </c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71"/>
    </row>
    <row r="12" spans="1:108" s="16" customFormat="1" ht="12" customHeight="1" thickBot="1">
      <c r="A12" s="47">
        <v>1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5">
        <v>2</v>
      </c>
      <c r="AC12" s="45"/>
      <c r="AD12" s="45"/>
      <c r="AE12" s="45"/>
      <c r="AF12" s="45"/>
      <c r="AG12" s="45"/>
      <c r="AH12" s="45">
        <v>3</v>
      </c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>
        <v>4</v>
      </c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>
        <v>5</v>
      </c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>
        <v>6</v>
      </c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9"/>
    </row>
    <row r="13" spans="1:126" ht="14.25" customHeight="1">
      <c r="A13" s="39" t="s">
        <v>33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40"/>
      <c r="AB13" s="37" t="s">
        <v>5</v>
      </c>
      <c r="AC13" s="38"/>
      <c r="AD13" s="38"/>
      <c r="AE13" s="38"/>
      <c r="AF13" s="38"/>
      <c r="AG13" s="38"/>
      <c r="AH13" s="38" t="s">
        <v>6</v>
      </c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70">
        <f>BC16+BC30+BC38+BC45+BC56+BC20</f>
        <v>32160000</v>
      </c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>
        <f>BY15+BY56</f>
        <v>3246969.6400000006</v>
      </c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>
        <f>BC13-BY13</f>
        <v>28913030.36</v>
      </c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7"/>
      <c r="DV13" s="23"/>
    </row>
    <row r="14" spans="1:126" ht="13.5" customHeight="1">
      <c r="A14" s="65" t="s">
        <v>4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6"/>
      <c r="AB14" s="67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9"/>
      <c r="DV14" s="23"/>
    </row>
    <row r="15" spans="1:126" ht="22.5" customHeight="1">
      <c r="A15" s="29" t="s">
        <v>488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35" t="s">
        <v>5</v>
      </c>
      <c r="AC15" s="36"/>
      <c r="AD15" s="36"/>
      <c r="AE15" s="36"/>
      <c r="AF15" s="36"/>
      <c r="AG15" s="36"/>
      <c r="AH15" s="36" t="s">
        <v>253</v>
      </c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4">
        <f>BC16+BC20+BC30+BC38+BC45</f>
        <v>7686400</v>
      </c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>
        <f>BY16+BY30+BY38+BY45+BY20+BY42+BY49+BY53</f>
        <v>2505884.4800000004</v>
      </c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>
        <f aca="true" t="shared" si="0" ref="CO15:CO32">BC15-BY15</f>
        <v>5180515.52</v>
      </c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1"/>
      <c r="DV15" s="23"/>
    </row>
    <row r="16" spans="1:126" ht="13.5" customHeight="1">
      <c r="A16" s="29" t="s">
        <v>58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31" t="s">
        <v>5</v>
      </c>
      <c r="AC16" s="32"/>
      <c r="AD16" s="32"/>
      <c r="AE16" s="32"/>
      <c r="AF16" s="32"/>
      <c r="AG16" s="32"/>
      <c r="AH16" s="32" t="s">
        <v>254</v>
      </c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26">
        <f>BC17</f>
        <v>4615400</v>
      </c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>
        <f>BY17</f>
        <v>995419.2</v>
      </c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f t="shared" si="0"/>
        <v>3619980.8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  <c r="DV16" s="23"/>
    </row>
    <row r="17" spans="1:126" ht="13.5" customHeight="1">
      <c r="A17" s="29" t="s">
        <v>59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31" t="s">
        <v>5</v>
      </c>
      <c r="AC17" s="32"/>
      <c r="AD17" s="32"/>
      <c r="AE17" s="32"/>
      <c r="AF17" s="32"/>
      <c r="AG17" s="32"/>
      <c r="AH17" s="32" t="s">
        <v>255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26">
        <f>BC18</f>
        <v>4615400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>
        <f>BY18+BY19</f>
        <v>995419.2</v>
      </c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>
        <f t="shared" si="0"/>
        <v>3619980.8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  <c r="DV17" s="23"/>
    </row>
    <row r="18" spans="1:126" ht="102" customHeight="1">
      <c r="A18" s="29" t="s">
        <v>489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31" t="s">
        <v>5</v>
      </c>
      <c r="AC18" s="32"/>
      <c r="AD18" s="32"/>
      <c r="AE18" s="32"/>
      <c r="AF18" s="32"/>
      <c r="AG18" s="32"/>
      <c r="AH18" s="32" t="s">
        <v>256</v>
      </c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26">
        <v>4615400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>
        <v>993985.46</v>
      </c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>
        <f t="shared" si="0"/>
        <v>3621414.54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  <c r="DV18" s="23"/>
    </row>
    <row r="19" spans="1:126" ht="58.5" customHeight="1">
      <c r="A19" s="29" t="s">
        <v>505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31" t="s">
        <v>5</v>
      </c>
      <c r="AC19" s="32"/>
      <c r="AD19" s="32"/>
      <c r="AE19" s="32"/>
      <c r="AF19" s="32"/>
      <c r="AG19" s="32"/>
      <c r="AH19" s="32" t="s">
        <v>506</v>
      </c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26" t="s">
        <v>182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>
        <v>1433.74</v>
      </c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>
        <f>-BY19</f>
        <v>-1433.74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  <c r="DV19" s="23"/>
    </row>
    <row r="20" spans="1:108" ht="13.5" customHeight="1">
      <c r="A20" s="29" t="s">
        <v>63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31" t="s">
        <v>5</v>
      </c>
      <c r="AC20" s="32"/>
      <c r="AD20" s="32"/>
      <c r="AE20" s="32"/>
      <c r="AF20" s="32"/>
      <c r="AG20" s="32"/>
      <c r="AH20" s="32" t="s">
        <v>257</v>
      </c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26">
        <f>BC27</f>
        <v>767300</v>
      </c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>
        <f>BY27+BY26+BY22</f>
        <v>1145806.99</v>
      </c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>
        <f t="shared" si="0"/>
        <v>-378506.99</v>
      </c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33"/>
    </row>
    <row r="21" spans="1:108" ht="35.25" customHeight="1">
      <c r="A21" s="29" t="s">
        <v>499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31" t="s">
        <v>5</v>
      </c>
      <c r="AC21" s="32"/>
      <c r="AD21" s="32"/>
      <c r="AE21" s="32"/>
      <c r="AF21" s="32"/>
      <c r="AG21" s="32"/>
      <c r="AH21" s="32" t="s">
        <v>498</v>
      </c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26" t="s">
        <v>182</v>
      </c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>
        <f>BY22+BY25</f>
        <v>316.06</v>
      </c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>
        <f aca="true" t="shared" si="1" ref="CO21:CO26">-BY21</f>
        <v>-316.06</v>
      </c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33"/>
    </row>
    <row r="22" spans="1:108" ht="45" customHeight="1">
      <c r="A22" s="29" t="s">
        <v>500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31" t="s">
        <v>5</v>
      </c>
      <c r="AC22" s="32"/>
      <c r="AD22" s="32"/>
      <c r="AE22" s="32"/>
      <c r="AF22" s="32"/>
      <c r="AG22" s="32"/>
      <c r="AH22" s="32" t="s">
        <v>487</v>
      </c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26" t="s">
        <v>182</v>
      </c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>
        <f>BY23+BY24</f>
        <v>91.06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>
        <f t="shared" si="1"/>
        <v>-91.06</v>
      </c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33"/>
    </row>
    <row r="23" spans="1:108" ht="46.5" customHeight="1">
      <c r="A23" s="29" t="s">
        <v>500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31" t="s">
        <v>5</v>
      </c>
      <c r="AC23" s="32"/>
      <c r="AD23" s="32"/>
      <c r="AE23" s="32"/>
      <c r="AF23" s="32"/>
      <c r="AG23" s="32"/>
      <c r="AH23" s="32" t="s">
        <v>603</v>
      </c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26" t="s">
        <v>182</v>
      </c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>
        <v>86.18</v>
      </c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>
        <f t="shared" si="1"/>
        <v>-86.18</v>
      </c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33"/>
    </row>
    <row r="24" spans="1:108" ht="60" customHeight="1">
      <c r="A24" s="29" t="s">
        <v>503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1" t="s">
        <v>5</v>
      </c>
      <c r="AC24" s="32"/>
      <c r="AD24" s="32"/>
      <c r="AE24" s="32"/>
      <c r="AF24" s="32"/>
      <c r="AG24" s="32"/>
      <c r="AH24" s="32" t="s">
        <v>497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26" t="s">
        <v>182</v>
      </c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>
        <v>4.88</v>
      </c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>
        <f t="shared" si="1"/>
        <v>-4.88</v>
      </c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33"/>
    </row>
    <row r="25" spans="1:108" ht="57" customHeight="1">
      <c r="A25" s="29" t="s">
        <v>501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1" t="s">
        <v>5</v>
      </c>
      <c r="AC25" s="32"/>
      <c r="AD25" s="32"/>
      <c r="AE25" s="32"/>
      <c r="AF25" s="32"/>
      <c r="AG25" s="32"/>
      <c r="AH25" s="32" t="s">
        <v>496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26" t="s">
        <v>182</v>
      </c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>
        <f>BY26</f>
        <v>225</v>
      </c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>
        <f t="shared" si="1"/>
        <v>-225</v>
      </c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33"/>
    </row>
    <row r="26" spans="1:108" ht="70.5" customHeight="1">
      <c r="A26" s="29" t="s">
        <v>502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31" t="s">
        <v>5</v>
      </c>
      <c r="AC26" s="32"/>
      <c r="AD26" s="32"/>
      <c r="AE26" s="32"/>
      <c r="AF26" s="32"/>
      <c r="AG26" s="32"/>
      <c r="AH26" s="32" t="s">
        <v>495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26" t="s">
        <v>182</v>
      </c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>
        <v>225</v>
      </c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>
        <f t="shared" si="1"/>
        <v>-225</v>
      </c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33"/>
    </row>
    <row r="27" spans="1:108" ht="24.75" customHeight="1">
      <c r="A27" s="29" t="s">
        <v>64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31" t="s">
        <v>5</v>
      </c>
      <c r="AC27" s="32"/>
      <c r="AD27" s="32"/>
      <c r="AE27" s="32"/>
      <c r="AF27" s="32"/>
      <c r="AG27" s="32"/>
      <c r="AH27" s="32" t="s">
        <v>327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26">
        <f>BC28</f>
        <v>767300</v>
      </c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>
        <f>BY28+BY29</f>
        <v>1145490.93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>
        <f t="shared" si="0"/>
        <v>-378190.92999999993</v>
      </c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33"/>
    </row>
    <row r="28" spans="1:108" ht="25.5" customHeight="1">
      <c r="A28" s="29" t="s">
        <v>64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31" t="s">
        <v>5</v>
      </c>
      <c r="AC28" s="32"/>
      <c r="AD28" s="32"/>
      <c r="AE28" s="32"/>
      <c r="AF28" s="32"/>
      <c r="AG28" s="32"/>
      <c r="AH28" s="32" t="s">
        <v>258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26">
        <v>767300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>
        <v>895749.53</v>
      </c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>
        <f t="shared" si="0"/>
        <v>-128449.53000000003</v>
      </c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33"/>
    </row>
    <row r="29" spans="1:108" ht="34.5" customHeight="1">
      <c r="A29" s="29" t="s">
        <v>508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31" t="s">
        <v>5</v>
      </c>
      <c r="AC29" s="32"/>
      <c r="AD29" s="32"/>
      <c r="AE29" s="32"/>
      <c r="AF29" s="32"/>
      <c r="AG29" s="32"/>
      <c r="AH29" s="32" t="s">
        <v>507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26" t="s">
        <v>182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>
        <v>249741.4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>
        <f>-BY29</f>
        <v>-249741.4</v>
      </c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33"/>
    </row>
    <row r="30" spans="1:108" ht="13.5" customHeight="1">
      <c r="A30" s="29" t="s">
        <v>65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31" t="s">
        <v>5</v>
      </c>
      <c r="AC30" s="32"/>
      <c r="AD30" s="32"/>
      <c r="AE30" s="32"/>
      <c r="AF30" s="32"/>
      <c r="AG30" s="32"/>
      <c r="AH30" s="32" t="s">
        <v>259</v>
      </c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26">
        <f>BC31+BC33</f>
        <v>1827300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>
        <f>BY31+BY33</f>
        <v>273684.81</v>
      </c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>
        <f t="shared" si="0"/>
        <v>1553615.19</v>
      </c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33"/>
    </row>
    <row r="31" spans="1:108" ht="22.5" customHeight="1">
      <c r="A31" s="29" t="s">
        <v>66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31" t="s">
        <v>5</v>
      </c>
      <c r="AC31" s="32"/>
      <c r="AD31" s="32"/>
      <c r="AE31" s="32"/>
      <c r="AF31" s="32"/>
      <c r="AG31" s="32"/>
      <c r="AH31" s="32" t="s">
        <v>260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26">
        <f>BC32</f>
        <v>165100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>
        <f>BY32</f>
        <v>3542.59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>
        <f t="shared" si="0"/>
        <v>161557.41</v>
      </c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33"/>
    </row>
    <row r="32" spans="1:108" ht="57" customHeight="1">
      <c r="A32" s="29" t="s">
        <v>67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31" t="s">
        <v>5</v>
      </c>
      <c r="AC32" s="32"/>
      <c r="AD32" s="32"/>
      <c r="AE32" s="32"/>
      <c r="AF32" s="32"/>
      <c r="AG32" s="32"/>
      <c r="AH32" s="32" t="s">
        <v>261</v>
      </c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26">
        <v>165100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>
        <v>3542.59</v>
      </c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>
        <f t="shared" si="0"/>
        <v>161557.41</v>
      </c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33"/>
    </row>
    <row r="33" spans="1:108" ht="13.5" customHeight="1">
      <c r="A33" s="29" t="s">
        <v>68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31" t="s">
        <v>5</v>
      </c>
      <c r="AC33" s="32"/>
      <c r="AD33" s="32"/>
      <c r="AE33" s="32"/>
      <c r="AF33" s="32"/>
      <c r="AG33" s="32"/>
      <c r="AH33" s="32" t="s">
        <v>262</v>
      </c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6">
        <f>BC34+BC36</f>
        <v>1662200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>
        <f>BY35+BY37</f>
        <v>270142.22</v>
      </c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>
        <f aca="true" t="shared" si="2" ref="CO33:CO39">BC33-BY33</f>
        <v>1392057.78</v>
      </c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33"/>
    </row>
    <row r="34" spans="1:108" ht="58.5" customHeight="1">
      <c r="A34" s="63" t="s">
        <v>490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4"/>
      <c r="AB34" s="35" t="s">
        <v>5</v>
      </c>
      <c r="AC34" s="36"/>
      <c r="AD34" s="36"/>
      <c r="AE34" s="36"/>
      <c r="AF34" s="36"/>
      <c r="AG34" s="36"/>
      <c r="AH34" s="36" t="s">
        <v>263</v>
      </c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4">
        <f>BC35</f>
        <v>1528700</v>
      </c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>
        <f>BY35</f>
        <v>215865.22</v>
      </c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>
        <f t="shared" si="2"/>
        <v>1312834.78</v>
      </c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82"/>
    </row>
    <row r="35" spans="1:108" ht="90.75" customHeight="1">
      <c r="A35" s="29" t="s">
        <v>491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31" t="s">
        <v>5</v>
      </c>
      <c r="AC35" s="32"/>
      <c r="AD35" s="32"/>
      <c r="AE35" s="32"/>
      <c r="AF35" s="32"/>
      <c r="AG35" s="32"/>
      <c r="AH35" s="32" t="s">
        <v>264</v>
      </c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26">
        <v>1528700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>
        <v>215865.22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>
        <f t="shared" si="2"/>
        <v>1312834.78</v>
      </c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33"/>
    </row>
    <row r="36" spans="1:108" ht="57" customHeight="1">
      <c r="A36" s="29" t="s">
        <v>69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31" t="s">
        <v>5</v>
      </c>
      <c r="AC36" s="32"/>
      <c r="AD36" s="32"/>
      <c r="AE36" s="32"/>
      <c r="AF36" s="32"/>
      <c r="AG36" s="32"/>
      <c r="AH36" s="32" t="s">
        <v>265</v>
      </c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26">
        <f>BC37</f>
        <v>133500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>
        <f>BY37</f>
        <v>54277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>
        <f t="shared" si="2"/>
        <v>79223</v>
      </c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33"/>
    </row>
    <row r="37" spans="1:108" ht="90.75" customHeight="1">
      <c r="A37" s="29" t="s">
        <v>70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31" t="s">
        <v>5</v>
      </c>
      <c r="AC37" s="32"/>
      <c r="AD37" s="32"/>
      <c r="AE37" s="32"/>
      <c r="AF37" s="32"/>
      <c r="AG37" s="32"/>
      <c r="AH37" s="32" t="s">
        <v>266</v>
      </c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26">
        <v>133500</v>
      </c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>
        <v>54277</v>
      </c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>
        <f t="shared" si="2"/>
        <v>79223</v>
      </c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33"/>
    </row>
    <row r="38" spans="1:108" ht="13.5" customHeight="1">
      <c r="A38" s="29" t="s">
        <v>71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31" t="s">
        <v>5</v>
      </c>
      <c r="AC38" s="32"/>
      <c r="AD38" s="32"/>
      <c r="AE38" s="32"/>
      <c r="AF38" s="32"/>
      <c r="AG38" s="32"/>
      <c r="AH38" s="32" t="s">
        <v>267</v>
      </c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26">
        <f>BC39</f>
        <v>10400</v>
      </c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>
        <f>BY39</f>
        <v>2400</v>
      </c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>
        <f>BC38-BY38</f>
        <v>8000</v>
      </c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33"/>
    </row>
    <row r="39" spans="1:108" ht="66.75" customHeight="1">
      <c r="A39" s="29" t="s">
        <v>72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31" t="s">
        <v>5</v>
      </c>
      <c r="AC39" s="32"/>
      <c r="AD39" s="32"/>
      <c r="AE39" s="32"/>
      <c r="AF39" s="32"/>
      <c r="AG39" s="32"/>
      <c r="AH39" s="32" t="s">
        <v>268</v>
      </c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26">
        <f>BC40</f>
        <v>10400</v>
      </c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>
        <f>BY40</f>
        <v>2400</v>
      </c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>
        <f t="shared" si="2"/>
        <v>8000</v>
      </c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33"/>
    </row>
    <row r="40" spans="1:108" ht="101.25" customHeight="1">
      <c r="A40" s="29" t="s">
        <v>73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31" t="s">
        <v>5</v>
      </c>
      <c r="AC40" s="32"/>
      <c r="AD40" s="32"/>
      <c r="AE40" s="32"/>
      <c r="AF40" s="32"/>
      <c r="AG40" s="32"/>
      <c r="AH40" s="32" t="s">
        <v>269</v>
      </c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26">
        <v>10400</v>
      </c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>
        <v>2400</v>
      </c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>
        <f>BC40-BY40</f>
        <v>8000</v>
      </c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33"/>
    </row>
    <row r="41" spans="1:108" ht="44.25" customHeight="1">
      <c r="A41" s="29" t="s">
        <v>519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31" t="s">
        <v>5</v>
      </c>
      <c r="AC41" s="32"/>
      <c r="AD41" s="32"/>
      <c r="AE41" s="32"/>
      <c r="AF41" s="32"/>
      <c r="AG41" s="32"/>
      <c r="AH41" s="32" t="s">
        <v>472</v>
      </c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26" t="s">
        <v>182</v>
      </c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>
        <f>BY42</f>
        <v>247.67</v>
      </c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>
        <f>-BY41</f>
        <v>-247.67</v>
      </c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33"/>
    </row>
    <row r="42" spans="1:108" ht="13.5" customHeight="1">
      <c r="A42" s="29" t="s">
        <v>463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31" t="s">
        <v>5</v>
      </c>
      <c r="AC42" s="32"/>
      <c r="AD42" s="32"/>
      <c r="AE42" s="32"/>
      <c r="AF42" s="32"/>
      <c r="AG42" s="32"/>
      <c r="AH42" s="32" t="s">
        <v>518</v>
      </c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26" t="s">
        <v>182</v>
      </c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>
        <f>BY43</f>
        <v>247.67</v>
      </c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>
        <f>-BY42</f>
        <v>-247.67</v>
      </c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33"/>
    </row>
    <row r="43" spans="1:108" ht="33.75" customHeight="1">
      <c r="A43" s="29" t="s">
        <v>464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31" t="s">
        <v>5</v>
      </c>
      <c r="AC43" s="32"/>
      <c r="AD43" s="32"/>
      <c r="AE43" s="32"/>
      <c r="AF43" s="32"/>
      <c r="AG43" s="32"/>
      <c r="AH43" s="32" t="s">
        <v>466</v>
      </c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26" t="s">
        <v>182</v>
      </c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>
        <f>BY44</f>
        <v>247.67</v>
      </c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>
        <f>-BY43</f>
        <v>-247.67</v>
      </c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33"/>
    </row>
    <row r="44" spans="1:108" ht="45.75" customHeight="1">
      <c r="A44" s="29" t="s">
        <v>465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31" t="s">
        <v>5</v>
      </c>
      <c r="AC44" s="32"/>
      <c r="AD44" s="32"/>
      <c r="AE44" s="32"/>
      <c r="AF44" s="32"/>
      <c r="AG44" s="32"/>
      <c r="AH44" s="32" t="s">
        <v>467</v>
      </c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26" t="s">
        <v>182</v>
      </c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>
        <v>247.67</v>
      </c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>
        <f>-BY44</f>
        <v>-247.67</v>
      </c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33"/>
    </row>
    <row r="45" spans="1:108" ht="56.25" customHeight="1">
      <c r="A45" s="29" t="s">
        <v>74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31" t="s">
        <v>5</v>
      </c>
      <c r="AC45" s="32"/>
      <c r="AD45" s="32"/>
      <c r="AE45" s="32"/>
      <c r="AF45" s="32"/>
      <c r="AG45" s="32"/>
      <c r="AH45" s="32" t="s">
        <v>283</v>
      </c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26">
        <f>BC46</f>
        <v>466000</v>
      </c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>
        <f>BY46</f>
        <v>87756.61</v>
      </c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>
        <f>BC45-BY45</f>
        <v>378243.39</v>
      </c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33"/>
    </row>
    <row r="46" spans="1:108" ht="116.25" customHeight="1">
      <c r="A46" s="29" t="s">
        <v>75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31" t="s">
        <v>5</v>
      </c>
      <c r="AC46" s="32"/>
      <c r="AD46" s="32"/>
      <c r="AE46" s="32"/>
      <c r="AF46" s="32"/>
      <c r="AG46" s="32"/>
      <c r="AH46" s="32" t="s">
        <v>284</v>
      </c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26">
        <f>BC47</f>
        <v>466000</v>
      </c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>
        <f>BY47</f>
        <v>87756.61</v>
      </c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>
        <f>BC46-BY46</f>
        <v>378243.39</v>
      </c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33"/>
    </row>
    <row r="47" spans="1:108" ht="91.5" customHeight="1">
      <c r="A47" s="29" t="s">
        <v>76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31" t="s">
        <v>5</v>
      </c>
      <c r="AC47" s="32"/>
      <c r="AD47" s="32"/>
      <c r="AE47" s="32"/>
      <c r="AF47" s="32"/>
      <c r="AG47" s="32"/>
      <c r="AH47" s="32" t="s">
        <v>285</v>
      </c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26">
        <f>BC48</f>
        <v>466000</v>
      </c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>
        <f>BY48</f>
        <v>87756.61</v>
      </c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>
        <f>BC47-BY47</f>
        <v>378243.39</v>
      </c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33"/>
    </row>
    <row r="48" spans="1:108" ht="112.5" customHeight="1">
      <c r="A48" s="29" t="s">
        <v>77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31" t="s">
        <v>5</v>
      </c>
      <c r="AC48" s="32"/>
      <c r="AD48" s="32"/>
      <c r="AE48" s="32"/>
      <c r="AF48" s="32"/>
      <c r="AG48" s="32"/>
      <c r="AH48" s="32" t="s">
        <v>326</v>
      </c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26">
        <v>466000</v>
      </c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>
        <v>87756.61</v>
      </c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>
        <f>BC48-BY48</f>
        <v>378243.39</v>
      </c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33"/>
    </row>
    <row r="49" spans="1:108" ht="36" customHeight="1">
      <c r="A49" s="29" t="s">
        <v>459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31" t="s">
        <v>5</v>
      </c>
      <c r="AC49" s="32"/>
      <c r="AD49" s="32"/>
      <c r="AE49" s="32"/>
      <c r="AF49" s="32"/>
      <c r="AG49" s="32"/>
      <c r="AH49" s="32" t="s">
        <v>468</v>
      </c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26" t="str">
        <f>BC50</f>
        <v>-</v>
      </c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>
        <f>BY50</f>
        <v>169.2</v>
      </c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>
        <f>-BY49</f>
        <v>-169.2</v>
      </c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33"/>
    </row>
    <row r="50" spans="1:108" ht="69" customHeight="1">
      <c r="A50" s="29" t="s">
        <v>460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31" t="s">
        <v>5</v>
      </c>
      <c r="AC50" s="32"/>
      <c r="AD50" s="32"/>
      <c r="AE50" s="32"/>
      <c r="AF50" s="32"/>
      <c r="AG50" s="32"/>
      <c r="AH50" s="32" t="s">
        <v>469</v>
      </c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26" t="str">
        <f>BC51</f>
        <v>-</v>
      </c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>
        <f>BY51</f>
        <v>169.2</v>
      </c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>
        <f>-BY50</f>
        <v>-169.2</v>
      </c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33"/>
    </row>
    <row r="51" spans="1:108" ht="48" customHeight="1">
      <c r="A51" s="29" t="s">
        <v>461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31" t="s">
        <v>5</v>
      </c>
      <c r="AC51" s="32"/>
      <c r="AD51" s="32"/>
      <c r="AE51" s="32"/>
      <c r="AF51" s="32"/>
      <c r="AG51" s="32"/>
      <c r="AH51" s="32" t="s">
        <v>470</v>
      </c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26" t="str">
        <f>BC52</f>
        <v>-</v>
      </c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>
        <f>BY52</f>
        <v>169.2</v>
      </c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>
        <f>-BY51</f>
        <v>-169.2</v>
      </c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33"/>
    </row>
    <row r="52" spans="1:108" ht="68.25" customHeight="1">
      <c r="A52" s="29" t="s">
        <v>462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31" t="s">
        <v>5</v>
      </c>
      <c r="AC52" s="32"/>
      <c r="AD52" s="32"/>
      <c r="AE52" s="32"/>
      <c r="AF52" s="32"/>
      <c r="AG52" s="32"/>
      <c r="AH52" s="32" t="s">
        <v>471</v>
      </c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26" t="s">
        <v>182</v>
      </c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>
        <v>169.2</v>
      </c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>
        <f>-BY52</f>
        <v>-169.2</v>
      </c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33"/>
    </row>
    <row r="53" spans="1:108" ht="18.75" customHeight="1">
      <c r="A53" s="29" t="s">
        <v>517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31" t="s">
        <v>5</v>
      </c>
      <c r="AC53" s="32"/>
      <c r="AD53" s="32"/>
      <c r="AE53" s="32"/>
      <c r="AF53" s="32"/>
      <c r="AG53" s="32"/>
      <c r="AH53" s="32" t="s">
        <v>328</v>
      </c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26" t="s">
        <v>182</v>
      </c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>
        <f>BY54</f>
        <v>400</v>
      </c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>
        <f>-BY53</f>
        <v>-400</v>
      </c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33"/>
    </row>
    <row r="54" spans="1:108" ht="20.25" customHeight="1">
      <c r="A54" s="29" t="s">
        <v>329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31" t="s">
        <v>5</v>
      </c>
      <c r="AC54" s="32"/>
      <c r="AD54" s="32"/>
      <c r="AE54" s="32"/>
      <c r="AF54" s="32"/>
      <c r="AG54" s="32"/>
      <c r="AH54" s="32" t="s">
        <v>330</v>
      </c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26" t="s">
        <v>182</v>
      </c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>
        <f>BY55</f>
        <v>400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>
        <f>CO53</f>
        <v>-400</v>
      </c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33"/>
    </row>
    <row r="55" spans="1:108" ht="24" customHeight="1">
      <c r="A55" s="29" t="s">
        <v>516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31" t="s">
        <v>5</v>
      </c>
      <c r="AC55" s="32"/>
      <c r="AD55" s="32"/>
      <c r="AE55" s="32"/>
      <c r="AF55" s="32"/>
      <c r="AG55" s="32"/>
      <c r="AH55" s="32" t="s">
        <v>331</v>
      </c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26" t="s">
        <v>182</v>
      </c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>
        <v>400</v>
      </c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>
        <f>CO54</f>
        <v>-400</v>
      </c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33"/>
    </row>
    <row r="56" spans="1:108" ht="13.5" customHeight="1">
      <c r="A56" s="29" t="s">
        <v>78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31" t="s">
        <v>5</v>
      </c>
      <c r="AC56" s="32"/>
      <c r="AD56" s="32"/>
      <c r="AE56" s="32"/>
      <c r="AF56" s="32"/>
      <c r="AG56" s="32"/>
      <c r="AH56" s="32" t="s">
        <v>270</v>
      </c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26">
        <f>BC57</f>
        <v>24473600</v>
      </c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>
        <f>BY57</f>
        <v>741085.1599999999</v>
      </c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>
        <f>BC56-BY56</f>
        <v>23732514.84</v>
      </c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33"/>
    </row>
    <row r="57" spans="1:108" ht="45" customHeight="1">
      <c r="A57" s="29" t="s">
        <v>492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31" t="s">
        <v>5</v>
      </c>
      <c r="AC57" s="32"/>
      <c r="AD57" s="32"/>
      <c r="AE57" s="32"/>
      <c r="AF57" s="32"/>
      <c r="AG57" s="32"/>
      <c r="AH57" s="32" t="s">
        <v>271</v>
      </c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26">
        <f>BC58+BC61+BC66</f>
        <v>24473600</v>
      </c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>
        <f>BY58+BY61+BY66</f>
        <v>741085.1599999999</v>
      </c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>
        <f>BC57-BY57</f>
        <v>23732514.84</v>
      </c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33"/>
    </row>
    <row r="58" spans="1:108" ht="34.5" customHeight="1">
      <c r="A58" s="29" t="s">
        <v>79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31" t="s">
        <v>5</v>
      </c>
      <c r="AC58" s="32"/>
      <c r="AD58" s="32"/>
      <c r="AE58" s="32"/>
      <c r="AF58" s="32"/>
      <c r="AG58" s="32"/>
      <c r="AH58" s="32" t="s">
        <v>272</v>
      </c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26">
        <f>BC59</f>
        <v>283600</v>
      </c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>
        <f>BY59</f>
        <v>160700</v>
      </c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>
        <f>BC58-BY58</f>
        <v>122900</v>
      </c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33"/>
    </row>
    <row r="59" spans="1:108" ht="24" customHeight="1">
      <c r="A59" s="29" t="s">
        <v>80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31" t="s">
        <v>5</v>
      </c>
      <c r="AC59" s="32"/>
      <c r="AD59" s="32"/>
      <c r="AE59" s="32"/>
      <c r="AF59" s="32"/>
      <c r="AG59" s="32"/>
      <c r="AH59" s="32" t="s">
        <v>273</v>
      </c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26">
        <f>BC60</f>
        <v>283600</v>
      </c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>
        <f>BY60</f>
        <v>160700</v>
      </c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>
        <f>BC59-BY59</f>
        <v>122900</v>
      </c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33"/>
    </row>
    <row r="60" spans="1:108" ht="34.5" customHeight="1">
      <c r="A60" s="29" t="s">
        <v>81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31" t="s">
        <v>5</v>
      </c>
      <c r="AC60" s="32"/>
      <c r="AD60" s="32"/>
      <c r="AE60" s="32"/>
      <c r="AF60" s="32"/>
      <c r="AG60" s="32"/>
      <c r="AH60" s="32" t="s">
        <v>274</v>
      </c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26">
        <v>283600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>
        <v>160700</v>
      </c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>
        <f>BC60-BY60</f>
        <v>122900</v>
      </c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33"/>
    </row>
    <row r="61" spans="1:108" ht="33.75" customHeight="1">
      <c r="A61" s="29" t="s">
        <v>82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31" t="s">
        <v>5</v>
      </c>
      <c r="AC61" s="32"/>
      <c r="AD61" s="32"/>
      <c r="AE61" s="32"/>
      <c r="AF61" s="32"/>
      <c r="AG61" s="32"/>
      <c r="AH61" s="32" t="s">
        <v>275</v>
      </c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26">
        <f>BC62+BC64</f>
        <v>139500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>
        <f>BY62+BY64</f>
        <v>139500</v>
      </c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 t="s">
        <v>182</v>
      </c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33"/>
    </row>
    <row r="62" spans="1:108" ht="55.5" customHeight="1">
      <c r="A62" s="29" t="s">
        <v>83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31" t="s">
        <v>5</v>
      </c>
      <c r="AC62" s="32"/>
      <c r="AD62" s="32"/>
      <c r="AE62" s="32"/>
      <c r="AF62" s="32"/>
      <c r="AG62" s="32"/>
      <c r="AH62" s="32" t="s">
        <v>276</v>
      </c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26">
        <f>BC63</f>
        <v>139300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>
        <f>BY63</f>
        <v>139300</v>
      </c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 t="s">
        <v>182</v>
      </c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33"/>
    </row>
    <row r="63" spans="1:108" ht="55.5" customHeight="1">
      <c r="A63" s="29" t="s">
        <v>84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31" t="s">
        <v>5</v>
      </c>
      <c r="AC63" s="32"/>
      <c r="AD63" s="32"/>
      <c r="AE63" s="32"/>
      <c r="AF63" s="32"/>
      <c r="AG63" s="32"/>
      <c r="AH63" s="32" t="s">
        <v>277</v>
      </c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26">
        <v>139300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>
        <v>139300</v>
      </c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 t="s">
        <v>182</v>
      </c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33"/>
    </row>
    <row r="64" spans="1:108" ht="45" customHeight="1">
      <c r="A64" s="29" t="s">
        <v>85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31" t="s">
        <v>5</v>
      </c>
      <c r="AC64" s="32"/>
      <c r="AD64" s="32"/>
      <c r="AE64" s="32"/>
      <c r="AF64" s="32"/>
      <c r="AG64" s="32"/>
      <c r="AH64" s="32" t="s">
        <v>278</v>
      </c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26">
        <v>200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>
        <f>BY65</f>
        <v>200</v>
      </c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 t="s">
        <v>182</v>
      </c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33"/>
    </row>
    <row r="65" spans="1:108" ht="47.25" customHeight="1">
      <c r="A65" s="29" t="s">
        <v>86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31" t="s">
        <v>5</v>
      </c>
      <c r="AC65" s="32"/>
      <c r="AD65" s="32"/>
      <c r="AE65" s="32"/>
      <c r="AF65" s="32"/>
      <c r="AG65" s="32"/>
      <c r="AH65" s="32" t="s">
        <v>279</v>
      </c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26">
        <v>200</v>
      </c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>
        <v>200</v>
      </c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 t="s">
        <v>182</v>
      </c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33"/>
    </row>
    <row r="66" spans="1:108" ht="13.5" customHeight="1">
      <c r="A66" s="29" t="s">
        <v>87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31" t="s">
        <v>5</v>
      </c>
      <c r="AC66" s="32"/>
      <c r="AD66" s="32"/>
      <c r="AE66" s="32"/>
      <c r="AF66" s="32"/>
      <c r="AG66" s="32"/>
      <c r="AH66" s="32" t="s">
        <v>280</v>
      </c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26">
        <f>BC67</f>
        <v>24050500</v>
      </c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>
        <f>BY67</f>
        <v>440885.16</v>
      </c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>
        <f>BC66-BY66</f>
        <v>23609614.84</v>
      </c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33"/>
    </row>
    <row r="67" spans="1:108" ht="35.25" customHeight="1">
      <c r="A67" s="29" t="s">
        <v>494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31" t="s">
        <v>5</v>
      </c>
      <c r="AC67" s="32"/>
      <c r="AD67" s="32"/>
      <c r="AE67" s="32"/>
      <c r="AF67" s="32"/>
      <c r="AG67" s="32"/>
      <c r="AH67" s="32" t="s">
        <v>281</v>
      </c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26">
        <f>BC68</f>
        <v>24050500</v>
      </c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>
        <f>BY68</f>
        <v>440885.16</v>
      </c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>
        <f>CO66</f>
        <v>23609614.84</v>
      </c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33"/>
    </row>
    <row r="68" spans="1:108" ht="33" customHeight="1">
      <c r="A68" s="29" t="s">
        <v>493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31" t="s">
        <v>5</v>
      </c>
      <c r="AC68" s="32"/>
      <c r="AD68" s="32"/>
      <c r="AE68" s="32"/>
      <c r="AF68" s="32"/>
      <c r="AG68" s="32"/>
      <c r="AH68" s="32" t="s">
        <v>282</v>
      </c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26">
        <v>24050500</v>
      </c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>
        <v>440885.16</v>
      </c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>
        <f>CO66</f>
        <v>23609614.84</v>
      </c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33"/>
    </row>
    <row r="70" spans="79:91" ht="12"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</row>
  </sheetData>
  <sheetProtection/>
  <mergeCells count="365">
    <mergeCell ref="BY23:CN23"/>
    <mergeCell ref="CO23:DD23"/>
    <mergeCell ref="A23:AA23"/>
    <mergeCell ref="AB23:AG23"/>
    <mergeCell ref="AH23:BB23"/>
    <mergeCell ref="BC23:BX23"/>
    <mergeCell ref="CO41:DD41"/>
    <mergeCell ref="AB41:AG41"/>
    <mergeCell ref="AH41:BB41"/>
    <mergeCell ref="BC41:BX41"/>
    <mergeCell ref="BY41:CN41"/>
    <mergeCell ref="BY21:CN21"/>
    <mergeCell ref="CO21:DD21"/>
    <mergeCell ref="A21:AA21"/>
    <mergeCell ref="AB21:AG21"/>
    <mergeCell ref="AH21:BB21"/>
    <mergeCell ref="BC21:BX21"/>
    <mergeCell ref="BY24:CN24"/>
    <mergeCell ref="CO24:DD24"/>
    <mergeCell ref="A22:AA22"/>
    <mergeCell ref="AB22:AG22"/>
    <mergeCell ref="AH22:BB22"/>
    <mergeCell ref="BC22:BX22"/>
    <mergeCell ref="BY22:CN22"/>
    <mergeCell ref="CO22:DD22"/>
    <mergeCell ref="A24:AA24"/>
    <mergeCell ref="AB24:AG24"/>
    <mergeCell ref="AH24:BB24"/>
    <mergeCell ref="BC24:BX24"/>
    <mergeCell ref="A25:AA25"/>
    <mergeCell ref="AB25:AG25"/>
    <mergeCell ref="AH25:BB25"/>
    <mergeCell ref="BC25:BX25"/>
    <mergeCell ref="BY25:CN25"/>
    <mergeCell ref="CO25:DD25"/>
    <mergeCell ref="A26:AA26"/>
    <mergeCell ref="AB26:AG26"/>
    <mergeCell ref="AH26:BB26"/>
    <mergeCell ref="BC26:BX26"/>
    <mergeCell ref="BY26:CN26"/>
    <mergeCell ref="CO26:DD26"/>
    <mergeCell ref="CO46:DD46"/>
    <mergeCell ref="CO47:DD47"/>
    <mergeCell ref="BY48:CN48"/>
    <mergeCell ref="CO56:DD56"/>
    <mergeCell ref="BY56:CN56"/>
    <mergeCell ref="BY47:CN47"/>
    <mergeCell ref="CO54:DD54"/>
    <mergeCell ref="CO48:DD48"/>
    <mergeCell ref="CO49:DD49"/>
    <mergeCell ref="CO50:DD50"/>
    <mergeCell ref="BY45:CN45"/>
    <mergeCell ref="BC45:BX45"/>
    <mergeCell ref="BC46:BX46"/>
    <mergeCell ref="BY46:CN46"/>
    <mergeCell ref="CO61:DD61"/>
    <mergeCell ref="BY62:CN62"/>
    <mergeCell ref="CO62:DD62"/>
    <mergeCell ref="AH58:BB58"/>
    <mergeCell ref="CO59:DD59"/>
    <mergeCell ref="AH59:BB59"/>
    <mergeCell ref="BC59:BX59"/>
    <mergeCell ref="BY58:CN58"/>
    <mergeCell ref="CO58:DD58"/>
    <mergeCell ref="BC58:BX58"/>
    <mergeCell ref="AB56:AG56"/>
    <mergeCell ref="AH56:BB56"/>
    <mergeCell ref="BC56:BX56"/>
    <mergeCell ref="CO53:DD53"/>
    <mergeCell ref="CO55:DD55"/>
    <mergeCell ref="AH55:BB55"/>
    <mergeCell ref="BY55:CN55"/>
    <mergeCell ref="AH54:BB54"/>
    <mergeCell ref="BY54:CN54"/>
    <mergeCell ref="AH53:BB53"/>
    <mergeCell ref="AH47:BB47"/>
    <mergeCell ref="AB47:AG47"/>
    <mergeCell ref="AB46:AG46"/>
    <mergeCell ref="AB48:AG48"/>
    <mergeCell ref="CA70:CM70"/>
    <mergeCell ref="CO67:DD67"/>
    <mergeCell ref="BY67:CN67"/>
    <mergeCell ref="AH65:BB65"/>
    <mergeCell ref="CO68:DD68"/>
    <mergeCell ref="CO65:DD65"/>
    <mergeCell ref="BY66:CN66"/>
    <mergeCell ref="CO66:DD66"/>
    <mergeCell ref="BY68:CN68"/>
    <mergeCell ref="BC68:BX68"/>
    <mergeCell ref="AB68:AG68"/>
    <mergeCell ref="AH68:BB68"/>
    <mergeCell ref="AB66:AG66"/>
    <mergeCell ref="AH66:BB66"/>
    <mergeCell ref="AB67:AG67"/>
    <mergeCell ref="AH67:BB67"/>
    <mergeCell ref="BY65:CN65"/>
    <mergeCell ref="BY63:CN63"/>
    <mergeCell ref="BC63:BX63"/>
    <mergeCell ref="CO60:DD60"/>
    <mergeCell ref="BC65:BX65"/>
    <mergeCell ref="BC64:BX64"/>
    <mergeCell ref="BC61:BX61"/>
    <mergeCell ref="BC60:BX60"/>
    <mergeCell ref="CO64:DD64"/>
    <mergeCell ref="BY61:CN61"/>
    <mergeCell ref="CO63:DD63"/>
    <mergeCell ref="BY64:CN64"/>
    <mergeCell ref="AH45:BB45"/>
    <mergeCell ref="AH46:BB46"/>
    <mergeCell ref="BY60:CN60"/>
    <mergeCell ref="AH60:BB60"/>
    <mergeCell ref="AH64:BB64"/>
    <mergeCell ref="AH63:BB63"/>
    <mergeCell ref="AH57:BB57"/>
    <mergeCell ref="AH48:BB48"/>
    <mergeCell ref="AB61:AG61"/>
    <mergeCell ref="AH61:BB61"/>
    <mergeCell ref="AB62:AG62"/>
    <mergeCell ref="AB65:AG65"/>
    <mergeCell ref="AB64:AG64"/>
    <mergeCell ref="AB63:AG63"/>
    <mergeCell ref="AH62:BB62"/>
    <mergeCell ref="BC67:BX67"/>
    <mergeCell ref="BC62:BX62"/>
    <mergeCell ref="BC66:BX66"/>
    <mergeCell ref="BC47:BX47"/>
    <mergeCell ref="BC55:BX55"/>
    <mergeCell ref="BC54:BX54"/>
    <mergeCell ref="BC53:BX53"/>
    <mergeCell ref="BC48:BX48"/>
    <mergeCell ref="BC51:BX51"/>
    <mergeCell ref="CO45:DD45"/>
    <mergeCell ref="AB60:AG60"/>
    <mergeCell ref="CO57:DD57"/>
    <mergeCell ref="BC57:BX57"/>
    <mergeCell ref="BY57:CN57"/>
    <mergeCell ref="AB59:AG59"/>
    <mergeCell ref="AB58:AG58"/>
    <mergeCell ref="AB57:AG57"/>
    <mergeCell ref="BY59:CN59"/>
    <mergeCell ref="BY53:CN53"/>
    <mergeCell ref="CO40:DD40"/>
    <mergeCell ref="BC40:BX40"/>
    <mergeCell ref="BY40:CN40"/>
    <mergeCell ref="BC38:BX38"/>
    <mergeCell ref="BY38:CN38"/>
    <mergeCell ref="BY39:CN39"/>
    <mergeCell ref="BC39:BX39"/>
    <mergeCell ref="CO39:DD39"/>
    <mergeCell ref="CO38:DD38"/>
    <mergeCell ref="AH14:BB14"/>
    <mergeCell ref="BC14:BX14"/>
    <mergeCell ref="CO17:DD17"/>
    <mergeCell ref="BY37:CN37"/>
    <mergeCell ref="CO37:DD37"/>
    <mergeCell ref="CO14:DD14"/>
    <mergeCell ref="CO15:DD15"/>
    <mergeCell ref="CO16:DD16"/>
    <mergeCell ref="CO35:DD35"/>
    <mergeCell ref="CO34:DD34"/>
    <mergeCell ref="AH13:BB13"/>
    <mergeCell ref="BC11:BX11"/>
    <mergeCell ref="CO5:DD5"/>
    <mergeCell ref="CO6:DD6"/>
    <mergeCell ref="BC12:BX12"/>
    <mergeCell ref="S6:BX6"/>
    <mergeCell ref="CO13:DD13"/>
    <mergeCell ref="BC13:BX13"/>
    <mergeCell ref="CO7:DD7"/>
    <mergeCell ref="BY11:CN11"/>
    <mergeCell ref="BY13:CN13"/>
    <mergeCell ref="CO11:DD11"/>
    <mergeCell ref="CO8:DD8"/>
    <mergeCell ref="CO9:DD9"/>
    <mergeCell ref="BY12:CN12"/>
    <mergeCell ref="CO18:DD18"/>
    <mergeCell ref="BY18:CN18"/>
    <mergeCell ref="CO33:DD33"/>
    <mergeCell ref="BY32:CN32"/>
    <mergeCell ref="BY33:CN33"/>
    <mergeCell ref="BY20:CN20"/>
    <mergeCell ref="CO20:DD20"/>
    <mergeCell ref="BY30:CN30"/>
    <mergeCell ref="CO30:DD30"/>
    <mergeCell ref="BY31:CN31"/>
    <mergeCell ref="BY16:CN16"/>
    <mergeCell ref="BY17:CN17"/>
    <mergeCell ref="BY15:CN15"/>
    <mergeCell ref="BY14:CN14"/>
    <mergeCell ref="BC18:BX18"/>
    <mergeCell ref="BC35:BX35"/>
    <mergeCell ref="BC30:BX30"/>
    <mergeCell ref="AH32:BB32"/>
    <mergeCell ref="BC32:BX32"/>
    <mergeCell ref="AH35:BB35"/>
    <mergeCell ref="AH34:BB34"/>
    <mergeCell ref="BC34:BX34"/>
    <mergeCell ref="AH33:BB33"/>
    <mergeCell ref="BC20:BX20"/>
    <mergeCell ref="BC15:BX15"/>
    <mergeCell ref="AB17:AG17"/>
    <mergeCell ref="AB16:AG16"/>
    <mergeCell ref="BC16:BX16"/>
    <mergeCell ref="AH16:BB16"/>
    <mergeCell ref="BC17:BX17"/>
    <mergeCell ref="AH17:BB17"/>
    <mergeCell ref="AH18:BB18"/>
    <mergeCell ref="A14:AA14"/>
    <mergeCell ref="AB37:AG37"/>
    <mergeCell ref="AB14:AG14"/>
    <mergeCell ref="AH20:BB20"/>
    <mergeCell ref="AH31:BB31"/>
    <mergeCell ref="AH30:BB30"/>
    <mergeCell ref="AB27:AG27"/>
    <mergeCell ref="AH27:BB27"/>
    <mergeCell ref="A32:AA32"/>
    <mergeCell ref="A16:AA16"/>
    <mergeCell ref="AB35:AG35"/>
    <mergeCell ref="AB38:AG38"/>
    <mergeCell ref="AB45:AG45"/>
    <mergeCell ref="AB32:AG32"/>
    <mergeCell ref="AB36:AG36"/>
    <mergeCell ref="A34:AA34"/>
    <mergeCell ref="A37:AA37"/>
    <mergeCell ref="A31:AA31"/>
    <mergeCell ref="A35:AA35"/>
    <mergeCell ref="CO2:DD2"/>
    <mergeCell ref="BA4:BD4"/>
    <mergeCell ref="BE4:BG4"/>
    <mergeCell ref="A2:CM2"/>
    <mergeCell ref="CO3:DD3"/>
    <mergeCell ref="AK4:AZ4"/>
    <mergeCell ref="CO4:DD4"/>
    <mergeCell ref="A68:AA68"/>
    <mergeCell ref="A15:AA15"/>
    <mergeCell ref="AB15:AG15"/>
    <mergeCell ref="AH15:BB15"/>
    <mergeCell ref="A64:AA64"/>
    <mergeCell ref="A58:AA58"/>
    <mergeCell ref="A59:AA59"/>
    <mergeCell ref="A66:AA66"/>
    <mergeCell ref="A38:AA38"/>
    <mergeCell ref="A67:AA67"/>
    <mergeCell ref="A7:AA7"/>
    <mergeCell ref="AB7:BX7"/>
    <mergeCell ref="A11:AA11"/>
    <mergeCell ref="AB12:AG12"/>
    <mergeCell ref="AH11:BB11"/>
    <mergeCell ref="AH12:BB12"/>
    <mergeCell ref="AB11:AG11"/>
    <mergeCell ref="A10:DD10"/>
    <mergeCell ref="A12:AA12"/>
    <mergeCell ref="CO12:DD12"/>
    <mergeCell ref="A65:AA65"/>
    <mergeCell ref="A50:AA50"/>
    <mergeCell ref="A51:AA51"/>
    <mergeCell ref="A43:AA43"/>
    <mergeCell ref="A44:AA44"/>
    <mergeCell ref="A46:AA46"/>
    <mergeCell ref="A62:AA62"/>
    <mergeCell ref="A56:AA56"/>
    <mergeCell ref="A54:AA54"/>
    <mergeCell ref="A53:AA53"/>
    <mergeCell ref="A45:AA45"/>
    <mergeCell ref="A39:AA39"/>
    <mergeCell ref="A49:AA49"/>
    <mergeCell ref="A36:AA36"/>
    <mergeCell ref="A41:AA41"/>
    <mergeCell ref="A61:AA61"/>
    <mergeCell ref="A60:AA60"/>
    <mergeCell ref="A63:AA63"/>
    <mergeCell ref="A57:AA57"/>
    <mergeCell ref="AB13:AG13"/>
    <mergeCell ref="A13:AA13"/>
    <mergeCell ref="AB40:AG40"/>
    <mergeCell ref="AB33:AG33"/>
    <mergeCell ref="A18:AA18"/>
    <mergeCell ref="A17:AA17"/>
    <mergeCell ref="AB31:AG31"/>
    <mergeCell ref="AB18:AG18"/>
    <mergeCell ref="A20:AA20"/>
    <mergeCell ref="AB20:AG20"/>
    <mergeCell ref="A55:AA55"/>
    <mergeCell ref="AB55:AG55"/>
    <mergeCell ref="AB54:AG54"/>
    <mergeCell ref="AB53:AG53"/>
    <mergeCell ref="A30:AA30"/>
    <mergeCell ref="AB30:AG30"/>
    <mergeCell ref="A27:AA27"/>
    <mergeCell ref="AH40:BB40"/>
    <mergeCell ref="AB34:AG34"/>
    <mergeCell ref="AH38:BB38"/>
    <mergeCell ref="A33:AA33"/>
    <mergeCell ref="BC33:BX33"/>
    <mergeCell ref="BY34:CN34"/>
    <mergeCell ref="BY35:CN35"/>
    <mergeCell ref="AH36:BB36"/>
    <mergeCell ref="CO36:DD36"/>
    <mergeCell ref="A40:AA40"/>
    <mergeCell ref="A48:AA48"/>
    <mergeCell ref="CO32:DD32"/>
    <mergeCell ref="BC36:BX36"/>
    <mergeCell ref="BY36:CN36"/>
    <mergeCell ref="AH37:BB37"/>
    <mergeCell ref="BC37:BX37"/>
    <mergeCell ref="A42:AA42"/>
    <mergeCell ref="AB42:AG42"/>
    <mergeCell ref="BC31:BX31"/>
    <mergeCell ref="A47:AA47"/>
    <mergeCell ref="CO27:DD27"/>
    <mergeCell ref="BY28:CN28"/>
    <mergeCell ref="CO28:DD28"/>
    <mergeCell ref="CO31:DD31"/>
    <mergeCell ref="BC28:BX28"/>
    <mergeCell ref="AB39:AG39"/>
    <mergeCell ref="AH39:BB39"/>
    <mergeCell ref="BY27:CN27"/>
    <mergeCell ref="BC27:BX27"/>
    <mergeCell ref="A28:AA28"/>
    <mergeCell ref="AB28:AG28"/>
    <mergeCell ref="AH28:BB28"/>
    <mergeCell ref="AB49:AG49"/>
    <mergeCell ref="AH49:BB49"/>
    <mergeCell ref="BC49:BX49"/>
    <mergeCell ref="BY49:CN49"/>
    <mergeCell ref="BY51:CN51"/>
    <mergeCell ref="AB50:AG50"/>
    <mergeCell ref="AH50:BB50"/>
    <mergeCell ref="BC50:BX50"/>
    <mergeCell ref="BY50:CN50"/>
    <mergeCell ref="CO42:DD42"/>
    <mergeCell ref="CO51:DD51"/>
    <mergeCell ref="A52:AA52"/>
    <mergeCell ref="AB52:AG52"/>
    <mergeCell ref="AH52:BB52"/>
    <mergeCell ref="BC52:BX52"/>
    <mergeCell ref="BY52:CN52"/>
    <mergeCell ref="CO52:DD52"/>
    <mergeCell ref="AB51:AG51"/>
    <mergeCell ref="AH51:BB51"/>
    <mergeCell ref="BC43:BX43"/>
    <mergeCell ref="BY43:CN43"/>
    <mergeCell ref="AH42:BB42"/>
    <mergeCell ref="BC42:BX42"/>
    <mergeCell ref="BY42:CN42"/>
    <mergeCell ref="AH19:BB19"/>
    <mergeCell ref="BC19:BX19"/>
    <mergeCell ref="CO44:DD44"/>
    <mergeCell ref="AB44:AG44"/>
    <mergeCell ref="AH44:BB44"/>
    <mergeCell ref="BC44:BX44"/>
    <mergeCell ref="BY44:CN44"/>
    <mergeCell ref="CO43:DD43"/>
    <mergeCell ref="AB43:AG43"/>
    <mergeCell ref="AH43:BB43"/>
    <mergeCell ref="BY19:CN19"/>
    <mergeCell ref="CO19:DD19"/>
    <mergeCell ref="A29:AA29"/>
    <mergeCell ref="AB29:AG29"/>
    <mergeCell ref="AH29:BB29"/>
    <mergeCell ref="BC29:BX29"/>
    <mergeCell ref="BY29:CN29"/>
    <mergeCell ref="CO29:DD29"/>
    <mergeCell ref="A19:AA19"/>
    <mergeCell ref="AB19:AG19"/>
  </mergeCells>
  <printOptions/>
  <pageMargins left="0.71" right="0.24" top="0.3937007874015748" bottom="0.1968503937007874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V320"/>
  <sheetViews>
    <sheetView zoomScaleSheetLayoutView="100" zoomScalePageLayoutView="0" workbookViewId="0" topLeftCell="A301">
      <selection activeCell="BY318" sqref="BY318"/>
    </sheetView>
  </sheetViews>
  <sheetFormatPr defaultColWidth="0.875" defaultRowHeight="12.75"/>
  <cols>
    <col min="1" max="26" width="0.875" style="1" customWidth="1"/>
    <col min="27" max="27" width="4.875" style="1" customWidth="1"/>
    <col min="28" max="53" width="0.875" style="1" customWidth="1"/>
    <col min="54" max="54" width="2.75390625" style="1" customWidth="1"/>
    <col min="55" max="71" width="0.875" style="1" customWidth="1"/>
    <col min="72" max="72" width="0.2421875" style="1" customWidth="1"/>
    <col min="73" max="73" width="0.875" style="1" hidden="1" customWidth="1"/>
    <col min="74" max="74" width="0.875" style="1" customWidth="1"/>
    <col min="75" max="76" width="0.875" style="1" hidden="1" customWidth="1"/>
    <col min="77" max="16384" width="0.875" style="1" customWidth="1"/>
  </cols>
  <sheetData>
    <row r="1" ht="12">
      <c r="DD1" s="4" t="s">
        <v>34</v>
      </c>
    </row>
    <row r="2" spans="1:108" s="3" customFormat="1" ht="22.5" customHeight="1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</row>
    <row r="3" spans="1:108" ht="34.5" customHeight="1">
      <c r="A3" s="107" t="s">
        <v>0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43"/>
      <c r="AB3" s="71" t="s">
        <v>1</v>
      </c>
      <c r="AC3" s="107"/>
      <c r="AD3" s="107"/>
      <c r="AE3" s="107"/>
      <c r="AF3" s="107"/>
      <c r="AG3" s="43"/>
      <c r="AH3" s="71" t="s">
        <v>48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43"/>
      <c r="BC3" s="44" t="s">
        <v>43</v>
      </c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 t="s">
        <v>2</v>
      </c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 t="s">
        <v>3</v>
      </c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71"/>
    </row>
    <row r="4" spans="1:108" s="16" customFormat="1" ht="12" customHeight="1" thickBot="1">
      <c r="A4" s="108">
        <v>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47"/>
      <c r="AB4" s="109">
        <v>2</v>
      </c>
      <c r="AC4" s="110"/>
      <c r="AD4" s="110"/>
      <c r="AE4" s="110"/>
      <c r="AF4" s="110"/>
      <c r="AG4" s="111"/>
      <c r="AH4" s="109">
        <v>3</v>
      </c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1"/>
      <c r="BC4" s="45">
        <v>4</v>
      </c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>
        <v>5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>
        <v>6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9"/>
    </row>
    <row r="5" spans="1:149" ht="14.25" customHeight="1">
      <c r="A5" s="24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5"/>
      <c r="AB5" s="112" t="s">
        <v>15</v>
      </c>
      <c r="AC5" s="113"/>
      <c r="AD5" s="113"/>
      <c r="AE5" s="113"/>
      <c r="AF5" s="113"/>
      <c r="AG5" s="114"/>
      <c r="AH5" s="115" t="s">
        <v>6</v>
      </c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4"/>
      <c r="BC5" s="70">
        <f>BC7+BC101+BC120+BC140+BC176+BC239+BC304+BC293</f>
        <v>33327600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>
        <f>BY7+BY120+BY176+BY101++BY239+BY294+BY140</f>
        <v>2511639.9</v>
      </c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>
        <f>BC5-BY5</f>
        <v>30815960.1</v>
      </c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  <c r="DL5" s="116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83"/>
      <c r="DY5" s="83"/>
      <c r="DZ5" s="83"/>
      <c r="EA5" s="83"/>
      <c r="EB5" s="83"/>
      <c r="EC5" s="83"/>
      <c r="ED5" s="83"/>
      <c r="EE5" s="83"/>
      <c r="EF5" s="83"/>
      <c r="EG5" s="83"/>
      <c r="EH5" s="83"/>
      <c r="EI5" s="83"/>
      <c r="EJ5" s="83"/>
      <c r="EK5" s="83"/>
      <c r="EL5" s="83"/>
      <c r="EM5" s="83"/>
      <c r="EN5" s="83"/>
      <c r="EO5" s="83"/>
      <c r="EP5" s="83"/>
      <c r="EQ5" s="83"/>
      <c r="ER5" s="83"/>
      <c r="ES5" s="83"/>
    </row>
    <row r="6" spans="1:145" ht="13.5" customHeight="1">
      <c r="A6" s="98" t="s">
        <v>4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9"/>
      <c r="AB6" s="103"/>
      <c r="AC6" s="101"/>
      <c r="AD6" s="101"/>
      <c r="AE6" s="101"/>
      <c r="AF6" s="101"/>
      <c r="AG6" s="102"/>
      <c r="AH6" s="100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9"/>
      <c r="DQ6" s="116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</row>
    <row r="7" spans="1:150" ht="15" customHeight="1">
      <c r="A7" s="63" t="s">
        <v>88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4"/>
      <c r="AB7" s="104" t="s">
        <v>15</v>
      </c>
      <c r="AC7" s="59"/>
      <c r="AD7" s="59"/>
      <c r="AE7" s="59"/>
      <c r="AF7" s="59"/>
      <c r="AG7" s="105"/>
      <c r="AH7" s="106" t="s">
        <v>89</v>
      </c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105"/>
      <c r="BC7" s="34">
        <f>BC8+BC22+BC92+BC78+BC85</f>
        <v>3399900</v>
      </c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>
        <f>BY8+BY22</f>
        <v>1230669.92</v>
      </c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>
        <f>BC7-BY7</f>
        <v>2169230.08</v>
      </c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1"/>
      <c r="DN7" s="117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</row>
    <row r="8" spans="1:108" ht="45.75" customHeight="1">
      <c r="A8" s="29" t="s">
        <v>90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30"/>
      <c r="AB8" s="84" t="s">
        <v>15</v>
      </c>
      <c r="AC8" s="85"/>
      <c r="AD8" s="85"/>
      <c r="AE8" s="85"/>
      <c r="AF8" s="85"/>
      <c r="AG8" s="86"/>
      <c r="AH8" s="87" t="s">
        <v>91</v>
      </c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6"/>
      <c r="BC8" s="26">
        <f>BC9</f>
        <v>651300</v>
      </c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>
        <f>BY10</f>
        <v>247230.43</v>
      </c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>
        <f>BC8-BY8</f>
        <v>404069.57</v>
      </c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8"/>
    </row>
    <row r="9" spans="1:108" ht="27" customHeight="1">
      <c r="A9" s="29" t="s">
        <v>227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30"/>
      <c r="AB9" s="84" t="s">
        <v>15</v>
      </c>
      <c r="AC9" s="85"/>
      <c r="AD9" s="85"/>
      <c r="AE9" s="85"/>
      <c r="AF9" s="85"/>
      <c r="AG9" s="86"/>
      <c r="AH9" s="87" t="s">
        <v>228</v>
      </c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6"/>
      <c r="BC9" s="26">
        <f>BC10</f>
        <v>651300</v>
      </c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>
        <f>BY10</f>
        <v>247230.43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>
        <f aca="true" t="shared" si="0" ref="CO9:CO16">BC9-BY9</f>
        <v>404069.57</v>
      </c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8"/>
    </row>
    <row r="10" spans="1:108" ht="21.75" customHeight="1">
      <c r="A10" s="29" t="s">
        <v>92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30"/>
      <c r="AB10" s="84" t="s">
        <v>15</v>
      </c>
      <c r="AC10" s="85"/>
      <c r="AD10" s="85"/>
      <c r="AE10" s="85"/>
      <c r="AF10" s="85"/>
      <c r="AG10" s="86"/>
      <c r="AH10" s="87" t="s">
        <v>93</v>
      </c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6"/>
      <c r="BC10" s="26">
        <f>BC12+BC17</f>
        <v>651300</v>
      </c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>
        <f>BY12</f>
        <v>247230.43</v>
      </c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>
        <f t="shared" si="0"/>
        <v>404069.57</v>
      </c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8"/>
    </row>
    <row r="11" spans="1:108" ht="35.25" customHeight="1">
      <c r="A11" s="29" t="s">
        <v>576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30"/>
      <c r="AB11" s="84" t="s">
        <v>15</v>
      </c>
      <c r="AC11" s="85"/>
      <c r="AD11" s="85"/>
      <c r="AE11" s="85"/>
      <c r="AF11" s="85"/>
      <c r="AG11" s="86"/>
      <c r="AH11" s="87" t="s">
        <v>599</v>
      </c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6"/>
      <c r="BC11" s="26">
        <f>BC10</f>
        <v>651300</v>
      </c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>
        <f>BY10</f>
        <v>247230.43</v>
      </c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>
        <f>BC11-BY11</f>
        <v>404069.57</v>
      </c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26.25" customHeight="1">
      <c r="A12" s="29" t="s">
        <v>332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30"/>
      <c r="AB12" s="84" t="s">
        <v>15</v>
      </c>
      <c r="AC12" s="85"/>
      <c r="AD12" s="85"/>
      <c r="AE12" s="85"/>
      <c r="AF12" s="85"/>
      <c r="AG12" s="86"/>
      <c r="AH12" s="87" t="s">
        <v>333</v>
      </c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6"/>
      <c r="BC12" s="26">
        <f>BC13</f>
        <v>628500</v>
      </c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>
        <f>BY14</f>
        <v>247230.43</v>
      </c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>
        <f t="shared" si="0"/>
        <v>381269.57</v>
      </c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8"/>
    </row>
    <row r="13" spans="1:108" ht="15.75" customHeight="1">
      <c r="A13" s="29" t="s">
        <v>212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30"/>
      <c r="AB13" s="84" t="s">
        <v>15</v>
      </c>
      <c r="AC13" s="85"/>
      <c r="AD13" s="85"/>
      <c r="AE13" s="85"/>
      <c r="AF13" s="85"/>
      <c r="AG13" s="86"/>
      <c r="AH13" s="87" t="s">
        <v>334</v>
      </c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6"/>
      <c r="BC13" s="26">
        <f>BC14</f>
        <v>628500</v>
      </c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>
        <f>BY14</f>
        <v>247230.43</v>
      </c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>
        <f t="shared" si="0"/>
        <v>381269.57</v>
      </c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08" ht="22.5" customHeight="1">
      <c r="A14" s="29" t="s">
        <v>94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30"/>
      <c r="AB14" s="84" t="s">
        <v>15</v>
      </c>
      <c r="AC14" s="85"/>
      <c r="AD14" s="85"/>
      <c r="AE14" s="85"/>
      <c r="AF14" s="85"/>
      <c r="AG14" s="86"/>
      <c r="AH14" s="87" t="s">
        <v>335</v>
      </c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6"/>
      <c r="BC14" s="26">
        <f>BC15+BC16</f>
        <v>628500</v>
      </c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>
        <f>BY15+BY16</f>
        <v>247230.43</v>
      </c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>
        <f t="shared" si="0"/>
        <v>381269.57</v>
      </c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8"/>
    </row>
    <row r="15" spans="1:108" ht="13.5" customHeight="1">
      <c r="A15" s="29" t="s">
        <v>95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30"/>
      <c r="AB15" s="84" t="s">
        <v>15</v>
      </c>
      <c r="AC15" s="85"/>
      <c r="AD15" s="85"/>
      <c r="AE15" s="85"/>
      <c r="AF15" s="85"/>
      <c r="AG15" s="86"/>
      <c r="AH15" s="87" t="s">
        <v>296</v>
      </c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6"/>
      <c r="BC15" s="26">
        <v>468000</v>
      </c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>
        <v>194801.15</v>
      </c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>
        <f t="shared" si="0"/>
        <v>273198.85</v>
      </c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ht="24" customHeight="1">
      <c r="A16" s="29" t="s">
        <v>97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30"/>
      <c r="AB16" s="84" t="s">
        <v>15</v>
      </c>
      <c r="AC16" s="85"/>
      <c r="AD16" s="85"/>
      <c r="AE16" s="85"/>
      <c r="AF16" s="85"/>
      <c r="AG16" s="86"/>
      <c r="AH16" s="87" t="s">
        <v>336</v>
      </c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6"/>
      <c r="BC16" s="26">
        <v>160500</v>
      </c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>
        <v>52429.28</v>
      </c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>
        <f t="shared" si="0"/>
        <v>108070.72</v>
      </c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ht="23.25" customHeight="1">
      <c r="A17" s="29" t="s">
        <v>337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30"/>
      <c r="AB17" s="84" t="s">
        <v>15</v>
      </c>
      <c r="AC17" s="85"/>
      <c r="AD17" s="85"/>
      <c r="AE17" s="85"/>
      <c r="AF17" s="85"/>
      <c r="AG17" s="86"/>
      <c r="AH17" s="87" t="s">
        <v>338</v>
      </c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6"/>
      <c r="BC17" s="26">
        <f>BC18</f>
        <v>22800</v>
      </c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 t="str">
        <f>BY18</f>
        <v>-</v>
      </c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>
        <f>BC17</f>
        <v>22800</v>
      </c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ht="15.75" customHeight="1">
      <c r="A18" s="29" t="s">
        <v>212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30"/>
      <c r="AB18" s="84" t="s">
        <v>15</v>
      </c>
      <c r="AC18" s="85"/>
      <c r="AD18" s="85"/>
      <c r="AE18" s="85"/>
      <c r="AF18" s="85"/>
      <c r="AG18" s="86"/>
      <c r="AH18" s="87" t="s">
        <v>339</v>
      </c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6"/>
      <c r="BC18" s="26">
        <f>BC19</f>
        <v>22800</v>
      </c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 t="str">
        <f>BY19</f>
        <v>-</v>
      </c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>
        <f>BC18</f>
        <v>22800</v>
      </c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8"/>
    </row>
    <row r="19" spans="1:108" ht="22.5" customHeight="1">
      <c r="A19" s="29" t="s">
        <v>94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30"/>
      <c r="AB19" s="84" t="s">
        <v>15</v>
      </c>
      <c r="AC19" s="85"/>
      <c r="AD19" s="85"/>
      <c r="AE19" s="85"/>
      <c r="AF19" s="85"/>
      <c r="AG19" s="86"/>
      <c r="AH19" s="87" t="s">
        <v>340</v>
      </c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6"/>
      <c r="BC19" s="26">
        <f>BC20+BC21</f>
        <v>22800</v>
      </c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 t="s">
        <v>182</v>
      </c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>
        <f>BC19</f>
        <v>22800</v>
      </c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8"/>
    </row>
    <row r="20" spans="1:108" ht="13.5" customHeight="1">
      <c r="A20" s="29" t="s">
        <v>96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30"/>
      <c r="AB20" s="84" t="s">
        <v>15</v>
      </c>
      <c r="AC20" s="85"/>
      <c r="AD20" s="85"/>
      <c r="AE20" s="85"/>
      <c r="AF20" s="85"/>
      <c r="AG20" s="86"/>
      <c r="AH20" s="87" t="s">
        <v>341</v>
      </c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6"/>
      <c r="BC20" s="26">
        <v>17300</v>
      </c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 t="s">
        <v>182</v>
      </c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>
        <f>BC20</f>
        <v>17300</v>
      </c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ht="24" customHeight="1">
      <c r="A21" s="29" t="s">
        <v>97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30"/>
      <c r="AB21" s="84" t="s">
        <v>15</v>
      </c>
      <c r="AC21" s="85"/>
      <c r="AD21" s="85"/>
      <c r="AE21" s="85"/>
      <c r="AF21" s="85"/>
      <c r="AG21" s="86"/>
      <c r="AH21" s="87" t="s">
        <v>610</v>
      </c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6"/>
      <c r="BC21" s="26">
        <v>5500</v>
      </c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 t="s">
        <v>182</v>
      </c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>
        <f>BC21</f>
        <v>5500</v>
      </c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36" ht="69.75" customHeight="1">
      <c r="A22" s="29" t="s">
        <v>98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30"/>
      <c r="AB22" s="84" t="s">
        <v>15</v>
      </c>
      <c r="AC22" s="85"/>
      <c r="AD22" s="85"/>
      <c r="AE22" s="85"/>
      <c r="AF22" s="85"/>
      <c r="AG22" s="86"/>
      <c r="AH22" s="87" t="s">
        <v>99</v>
      </c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6"/>
      <c r="BC22" s="26">
        <f>BC23+BC63</f>
        <v>2531400</v>
      </c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>
        <f>BY23+BY72+BY63</f>
        <v>983439.49</v>
      </c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>
        <f>BC22-BY22</f>
        <v>1547960.51</v>
      </c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/>
      <c r="DZ22" s="83"/>
      <c r="EA22" s="83"/>
      <c r="EB22" s="83"/>
      <c r="EC22" s="83"/>
      <c r="ED22" s="83"/>
      <c r="EE22" s="83"/>
      <c r="EF22" s="83"/>
    </row>
    <row r="23" spans="1:137" ht="57" customHeight="1">
      <c r="A23" s="29" t="s">
        <v>230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30"/>
      <c r="AB23" s="84" t="s">
        <v>15</v>
      </c>
      <c r="AC23" s="85"/>
      <c r="AD23" s="85"/>
      <c r="AE23" s="85"/>
      <c r="AF23" s="85"/>
      <c r="AG23" s="86"/>
      <c r="AH23" s="87" t="s">
        <v>229</v>
      </c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6"/>
      <c r="BC23" s="26">
        <f>BC24</f>
        <v>2492900</v>
      </c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>
        <f>BY24</f>
        <v>968439.49</v>
      </c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>
        <f aca="true" t="shared" si="1" ref="CO23:CO31">BC23-BY23</f>
        <v>1524460.51</v>
      </c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  <c r="DN23" s="116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/>
      <c r="DZ23" s="83"/>
      <c r="EA23" s="83"/>
      <c r="EB23" s="83"/>
      <c r="EC23" s="83"/>
      <c r="ED23" s="83"/>
      <c r="EE23" s="83"/>
      <c r="EF23" s="83"/>
      <c r="EG23" s="83"/>
    </row>
    <row r="24" spans="1:108" ht="13.5" customHeight="1">
      <c r="A24" s="29" t="s">
        <v>100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84" t="s">
        <v>15</v>
      </c>
      <c r="AC24" s="85"/>
      <c r="AD24" s="85"/>
      <c r="AE24" s="85"/>
      <c r="AF24" s="85"/>
      <c r="AG24" s="86"/>
      <c r="AH24" s="87" t="s">
        <v>101</v>
      </c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6"/>
      <c r="BC24" s="26">
        <f>BC28+BC33+BC40+BC45+BC52+BC57+BC60</f>
        <v>2492900</v>
      </c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>
        <f>BY25+BY37+BY55</f>
        <v>968439.49</v>
      </c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>
        <f t="shared" si="1"/>
        <v>1524460.51</v>
      </c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ht="91.5" customHeight="1">
      <c r="A25" s="29" t="s">
        <v>598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84" t="s">
        <v>15</v>
      </c>
      <c r="AC25" s="85"/>
      <c r="AD25" s="85"/>
      <c r="AE25" s="85"/>
      <c r="AF25" s="85"/>
      <c r="AG25" s="86"/>
      <c r="AH25" s="87" t="s">
        <v>597</v>
      </c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6"/>
      <c r="BC25" s="26">
        <f>BC26</f>
        <v>2193400</v>
      </c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>
        <f>BY26</f>
        <v>827509.34</v>
      </c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>
        <f t="shared" si="1"/>
        <v>1365890.6600000001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ht="36" customHeight="1">
      <c r="A26" s="29" t="s">
        <v>576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30"/>
      <c r="AB26" s="84" t="s">
        <v>15</v>
      </c>
      <c r="AC26" s="85"/>
      <c r="AD26" s="85"/>
      <c r="AE26" s="85"/>
      <c r="AF26" s="85"/>
      <c r="AG26" s="86"/>
      <c r="AH26" s="87" t="s">
        <v>596</v>
      </c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6"/>
      <c r="BC26" s="26">
        <f>BC27+BC32</f>
        <v>2193400</v>
      </c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>
        <f>BY27</f>
        <v>827509.34</v>
      </c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>
        <f>BC26-BY26</f>
        <v>1365890.6600000001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ht="24" customHeight="1">
      <c r="A27" s="29" t="s">
        <v>337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0"/>
      <c r="AB27" s="84" t="s">
        <v>15</v>
      </c>
      <c r="AC27" s="85"/>
      <c r="AD27" s="85"/>
      <c r="AE27" s="85"/>
      <c r="AF27" s="85"/>
      <c r="AG27" s="86"/>
      <c r="AH27" s="87" t="s">
        <v>342</v>
      </c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6"/>
      <c r="BC27" s="26">
        <f>BC28</f>
        <v>2113000</v>
      </c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>
        <f>BY28</f>
        <v>827509.34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>
        <f t="shared" si="1"/>
        <v>1285490.6600000001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ht="14.25" customHeight="1">
      <c r="A28" s="29" t="s">
        <v>212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30"/>
      <c r="AB28" s="84" t="s">
        <v>15</v>
      </c>
      <c r="AC28" s="85"/>
      <c r="AD28" s="85"/>
      <c r="AE28" s="85"/>
      <c r="AF28" s="85"/>
      <c r="AG28" s="86"/>
      <c r="AH28" s="87" t="s">
        <v>343</v>
      </c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6"/>
      <c r="BC28" s="26">
        <f>BC29</f>
        <v>2113000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>
        <f>BY29</f>
        <v>827509.34</v>
      </c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>
        <f t="shared" si="1"/>
        <v>1285490.6600000001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ht="23.25" customHeight="1">
      <c r="A29" s="29" t="s">
        <v>94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30"/>
      <c r="AB29" s="84" t="s">
        <v>15</v>
      </c>
      <c r="AC29" s="85"/>
      <c r="AD29" s="85"/>
      <c r="AE29" s="85"/>
      <c r="AF29" s="85"/>
      <c r="AG29" s="86"/>
      <c r="AH29" s="87" t="s">
        <v>344</v>
      </c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6"/>
      <c r="BC29" s="26">
        <f>BC30+BC31</f>
        <v>2113000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>
        <f>BY30+BY31</f>
        <v>827509.34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>
        <f t="shared" si="1"/>
        <v>1285490.6600000001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ht="13.5" customHeight="1">
      <c r="A30" s="29" t="s">
        <v>95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30"/>
      <c r="AB30" s="84" t="s">
        <v>15</v>
      </c>
      <c r="AC30" s="85"/>
      <c r="AD30" s="85"/>
      <c r="AE30" s="85"/>
      <c r="AF30" s="85"/>
      <c r="AG30" s="86"/>
      <c r="AH30" s="87" t="s">
        <v>295</v>
      </c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6"/>
      <c r="BC30" s="26">
        <v>1574300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>
        <v>646037.95</v>
      </c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>
        <f t="shared" si="1"/>
        <v>928262.05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ht="24" customHeight="1">
      <c r="A31" s="29" t="s">
        <v>97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30"/>
      <c r="AB31" s="84" t="s">
        <v>15</v>
      </c>
      <c r="AC31" s="85"/>
      <c r="AD31" s="85"/>
      <c r="AE31" s="85"/>
      <c r="AF31" s="85"/>
      <c r="AG31" s="86"/>
      <c r="AH31" s="87" t="s">
        <v>345</v>
      </c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6"/>
      <c r="BC31" s="26">
        <v>538700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>
        <v>181471.39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>
        <f t="shared" si="1"/>
        <v>357228.61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22.5" customHeight="1">
      <c r="A32" s="29" t="s">
        <v>337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30"/>
      <c r="AB32" s="84" t="s">
        <v>15</v>
      </c>
      <c r="AC32" s="85"/>
      <c r="AD32" s="85"/>
      <c r="AE32" s="85"/>
      <c r="AF32" s="85"/>
      <c r="AG32" s="86"/>
      <c r="AH32" s="87" t="s">
        <v>346</v>
      </c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6"/>
      <c r="BC32" s="26">
        <f>BC33</f>
        <v>80400</v>
      </c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 t="s">
        <v>182</v>
      </c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>
        <f>BC32</f>
        <v>80400</v>
      </c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ht="14.25" customHeight="1">
      <c r="A33" s="29" t="s">
        <v>212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30"/>
      <c r="AB33" s="84" t="s">
        <v>15</v>
      </c>
      <c r="AC33" s="85"/>
      <c r="AD33" s="85"/>
      <c r="AE33" s="85"/>
      <c r="AF33" s="85"/>
      <c r="AG33" s="86"/>
      <c r="AH33" s="87" t="s">
        <v>347</v>
      </c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6"/>
      <c r="BC33" s="26">
        <f>BC34+BC36</f>
        <v>80400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 t="s">
        <v>182</v>
      </c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>
        <f>BC33</f>
        <v>80400</v>
      </c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8"/>
    </row>
    <row r="34" spans="1:108" ht="24.75" customHeight="1">
      <c r="A34" s="29" t="s">
        <v>94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30"/>
      <c r="AB34" s="84" t="s">
        <v>15</v>
      </c>
      <c r="AC34" s="85"/>
      <c r="AD34" s="85"/>
      <c r="AE34" s="85"/>
      <c r="AF34" s="85"/>
      <c r="AG34" s="86"/>
      <c r="AH34" s="87" t="s">
        <v>348</v>
      </c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6"/>
      <c r="BC34" s="26">
        <f>BC35</f>
        <v>61700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 t="s">
        <v>182</v>
      </c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>
        <f>BC34</f>
        <v>61700</v>
      </c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8"/>
    </row>
    <row r="35" spans="1:108" ht="13.5" customHeight="1">
      <c r="A35" s="29" t="s">
        <v>96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30"/>
      <c r="AB35" s="84" t="s">
        <v>15</v>
      </c>
      <c r="AC35" s="85"/>
      <c r="AD35" s="85"/>
      <c r="AE35" s="85"/>
      <c r="AF35" s="85"/>
      <c r="AG35" s="86"/>
      <c r="AH35" s="87" t="s">
        <v>349</v>
      </c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6"/>
      <c r="BC35" s="26">
        <v>61700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 t="s">
        <v>182</v>
      </c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>
        <f>BC35</f>
        <v>61700</v>
      </c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8"/>
    </row>
    <row r="36" spans="1:108" ht="23.25" customHeight="1">
      <c r="A36" s="29" t="s">
        <v>97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30"/>
      <c r="AB36" s="84" t="s">
        <v>15</v>
      </c>
      <c r="AC36" s="85"/>
      <c r="AD36" s="85"/>
      <c r="AE36" s="85"/>
      <c r="AF36" s="85"/>
      <c r="AG36" s="86"/>
      <c r="AH36" s="87" t="s">
        <v>609</v>
      </c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6"/>
      <c r="BC36" s="26">
        <v>18700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 t="s">
        <v>182</v>
      </c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>
        <f>BC36</f>
        <v>18700</v>
      </c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8"/>
    </row>
    <row r="37" spans="1:108" ht="33" customHeight="1">
      <c r="A37" s="29" t="s">
        <v>538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30"/>
      <c r="AB37" s="84" t="s">
        <v>15</v>
      </c>
      <c r="AC37" s="85"/>
      <c r="AD37" s="85"/>
      <c r="AE37" s="85"/>
      <c r="AF37" s="85"/>
      <c r="AG37" s="86"/>
      <c r="AH37" s="87" t="s">
        <v>595</v>
      </c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6"/>
      <c r="BC37" s="26">
        <f>BC38</f>
        <v>279600</v>
      </c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>
        <f>BY38</f>
        <v>134708.22</v>
      </c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>
        <f>BC37-BY37</f>
        <v>144891.78</v>
      </c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8"/>
    </row>
    <row r="38" spans="1:108" ht="33" customHeight="1">
      <c r="A38" s="29" t="s">
        <v>522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30"/>
      <c r="AB38" s="84" t="s">
        <v>15</v>
      </c>
      <c r="AC38" s="85"/>
      <c r="AD38" s="85"/>
      <c r="AE38" s="85"/>
      <c r="AF38" s="85"/>
      <c r="AG38" s="86"/>
      <c r="AH38" s="87" t="s">
        <v>594</v>
      </c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6"/>
      <c r="BC38" s="26">
        <f>BC39+BC44</f>
        <v>279600</v>
      </c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>
        <f>BY39+BY44</f>
        <v>134708.22</v>
      </c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>
        <f>BC38-BY38</f>
        <v>144891.78</v>
      </c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8"/>
    </row>
    <row r="39" spans="1:108" ht="33" customHeight="1">
      <c r="A39" s="29" t="s">
        <v>318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30"/>
      <c r="AB39" s="84" t="s">
        <v>15</v>
      </c>
      <c r="AC39" s="85"/>
      <c r="AD39" s="85"/>
      <c r="AE39" s="85"/>
      <c r="AF39" s="85"/>
      <c r="AG39" s="86"/>
      <c r="AH39" s="87" t="s">
        <v>350</v>
      </c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  <c r="BC39" s="26">
        <f>BC40</f>
        <v>66600</v>
      </c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>
        <f>BY40</f>
        <v>40072.13</v>
      </c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>
        <f>BC39-BY39</f>
        <v>26527.870000000003</v>
      </c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8"/>
    </row>
    <row r="40" spans="1:108" ht="13.5" customHeight="1">
      <c r="A40" s="29" t="s">
        <v>212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30"/>
      <c r="AB40" s="84" t="s">
        <v>15</v>
      </c>
      <c r="AC40" s="85"/>
      <c r="AD40" s="85"/>
      <c r="AE40" s="85"/>
      <c r="AF40" s="85"/>
      <c r="AG40" s="86"/>
      <c r="AH40" s="87" t="s">
        <v>351</v>
      </c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6"/>
      <c r="BC40" s="88">
        <f>BC41</f>
        <v>66600</v>
      </c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90"/>
      <c r="BY40" s="88">
        <f>BY41</f>
        <v>40072.13</v>
      </c>
      <c r="BZ40" s="89"/>
      <c r="CA40" s="89"/>
      <c r="CB40" s="89"/>
      <c r="CC40" s="89"/>
      <c r="CD40" s="89"/>
      <c r="CE40" s="89"/>
      <c r="CF40" s="89"/>
      <c r="CG40" s="89"/>
      <c r="CH40" s="89"/>
      <c r="CI40" s="89"/>
      <c r="CJ40" s="89"/>
      <c r="CK40" s="89"/>
      <c r="CL40" s="89"/>
      <c r="CM40" s="89"/>
      <c r="CN40" s="90"/>
      <c r="CO40" s="26">
        <f aca="true" t="shared" si="2" ref="CO40:CO49">BC40-BY40</f>
        <v>26527.870000000003</v>
      </c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8"/>
    </row>
    <row r="41" spans="1:108" ht="13.5" customHeight="1">
      <c r="A41" s="29" t="s">
        <v>102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30"/>
      <c r="AB41" s="84" t="s">
        <v>15</v>
      </c>
      <c r="AC41" s="85"/>
      <c r="AD41" s="85"/>
      <c r="AE41" s="85"/>
      <c r="AF41" s="85"/>
      <c r="AG41" s="86"/>
      <c r="AH41" s="87" t="s">
        <v>352</v>
      </c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6"/>
      <c r="BC41" s="88">
        <f>BC43+BC42</f>
        <v>66600</v>
      </c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90"/>
      <c r="BY41" s="88">
        <f>BY43</f>
        <v>40072.13</v>
      </c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90"/>
      <c r="CO41" s="26">
        <f t="shared" si="2"/>
        <v>26527.870000000003</v>
      </c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8"/>
    </row>
    <row r="42" spans="1:108" ht="13.5" customHeight="1">
      <c r="A42" s="29" t="s">
        <v>103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30"/>
      <c r="AB42" s="84" t="s">
        <v>15</v>
      </c>
      <c r="AC42" s="85"/>
      <c r="AD42" s="85"/>
      <c r="AE42" s="85"/>
      <c r="AF42" s="85"/>
      <c r="AG42" s="86"/>
      <c r="AH42" s="87" t="s">
        <v>608</v>
      </c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6"/>
      <c r="BC42" s="26">
        <v>5000</v>
      </c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 t="s">
        <v>182</v>
      </c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>
        <f>BC42</f>
        <v>5000</v>
      </c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8"/>
    </row>
    <row r="43" spans="1:108" ht="13.5" customHeight="1">
      <c r="A43" s="29" t="s">
        <v>107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30"/>
      <c r="AB43" s="84" t="s">
        <v>15</v>
      </c>
      <c r="AC43" s="85"/>
      <c r="AD43" s="85"/>
      <c r="AE43" s="85"/>
      <c r="AF43" s="85"/>
      <c r="AG43" s="86"/>
      <c r="AH43" s="87" t="s">
        <v>294</v>
      </c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6"/>
      <c r="BC43" s="26">
        <v>61600</v>
      </c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>
        <v>40072.13</v>
      </c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>
        <f t="shared" si="2"/>
        <v>21527.870000000003</v>
      </c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8"/>
    </row>
    <row r="44" spans="1:108" ht="33" customHeight="1">
      <c r="A44" s="29" t="s">
        <v>318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30"/>
      <c r="AB44" s="84" t="s">
        <v>15</v>
      </c>
      <c r="AC44" s="85"/>
      <c r="AD44" s="85"/>
      <c r="AE44" s="85"/>
      <c r="AF44" s="85"/>
      <c r="AG44" s="86"/>
      <c r="AH44" s="87" t="s">
        <v>353</v>
      </c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6"/>
      <c r="BC44" s="26">
        <f>BC45+BC52</f>
        <v>213000</v>
      </c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>
        <f>BY45+BY52</f>
        <v>94636.09</v>
      </c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>
        <f t="shared" si="2"/>
        <v>118363.91</v>
      </c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8"/>
    </row>
    <row r="45" spans="1:108" ht="13.5" customHeight="1">
      <c r="A45" s="29" t="s">
        <v>212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30"/>
      <c r="AB45" s="84" t="s">
        <v>15</v>
      </c>
      <c r="AC45" s="85"/>
      <c r="AD45" s="85"/>
      <c r="AE45" s="85"/>
      <c r="AF45" s="85"/>
      <c r="AG45" s="86"/>
      <c r="AH45" s="87" t="s">
        <v>354</v>
      </c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6"/>
      <c r="BC45" s="88">
        <f>BC46</f>
        <v>118400</v>
      </c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90"/>
      <c r="BY45" s="88">
        <f>BY46</f>
        <v>42661.89</v>
      </c>
      <c r="BZ45" s="89"/>
      <c r="CA45" s="89"/>
      <c r="CB45" s="89"/>
      <c r="CC45" s="89"/>
      <c r="CD45" s="89"/>
      <c r="CE45" s="89"/>
      <c r="CF45" s="89"/>
      <c r="CG45" s="89"/>
      <c r="CH45" s="89"/>
      <c r="CI45" s="89"/>
      <c r="CJ45" s="89"/>
      <c r="CK45" s="89"/>
      <c r="CL45" s="89"/>
      <c r="CM45" s="89"/>
      <c r="CN45" s="90"/>
      <c r="CO45" s="26">
        <f t="shared" si="2"/>
        <v>75738.11</v>
      </c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8"/>
    </row>
    <row r="46" spans="1:108" ht="13.5" customHeight="1">
      <c r="A46" s="29" t="s">
        <v>102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30"/>
      <c r="AB46" s="84" t="s">
        <v>15</v>
      </c>
      <c r="AC46" s="85"/>
      <c r="AD46" s="85"/>
      <c r="AE46" s="85"/>
      <c r="AF46" s="85"/>
      <c r="AG46" s="86"/>
      <c r="AH46" s="87" t="s">
        <v>355</v>
      </c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6"/>
      <c r="BC46" s="88">
        <f>BC47+BC48+BC49+BC50+BC51</f>
        <v>118400</v>
      </c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90"/>
      <c r="BY46" s="88">
        <f>BY47+BY48+BY49+BY50+BY51</f>
        <v>42661.89</v>
      </c>
      <c r="BZ46" s="89"/>
      <c r="CA46" s="89"/>
      <c r="CB46" s="89"/>
      <c r="CC46" s="89"/>
      <c r="CD46" s="89"/>
      <c r="CE46" s="89"/>
      <c r="CF46" s="89"/>
      <c r="CG46" s="89"/>
      <c r="CH46" s="89"/>
      <c r="CI46" s="89"/>
      <c r="CJ46" s="89"/>
      <c r="CK46" s="89"/>
      <c r="CL46" s="89"/>
      <c r="CM46" s="89"/>
      <c r="CN46" s="90"/>
      <c r="CO46" s="26">
        <f t="shared" si="2"/>
        <v>75738.11</v>
      </c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8"/>
    </row>
    <row r="47" spans="1:108" ht="13.5" customHeight="1">
      <c r="A47" s="29" t="s">
        <v>103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30"/>
      <c r="AB47" s="84" t="s">
        <v>15</v>
      </c>
      <c r="AC47" s="85"/>
      <c r="AD47" s="85"/>
      <c r="AE47" s="85"/>
      <c r="AF47" s="85"/>
      <c r="AG47" s="86"/>
      <c r="AH47" s="87" t="s">
        <v>293</v>
      </c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6"/>
      <c r="BC47" s="26">
        <v>25000</v>
      </c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>
        <v>6727.51</v>
      </c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>
        <f t="shared" si="2"/>
        <v>18272.489999999998</v>
      </c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ht="13.5" customHeight="1">
      <c r="A48" s="29" t="s">
        <v>104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30"/>
      <c r="AB48" s="84" t="s">
        <v>15</v>
      </c>
      <c r="AC48" s="85"/>
      <c r="AD48" s="85"/>
      <c r="AE48" s="85"/>
      <c r="AF48" s="85"/>
      <c r="AG48" s="86"/>
      <c r="AH48" s="87" t="s">
        <v>292</v>
      </c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6"/>
      <c r="BC48" s="26">
        <v>5000</v>
      </c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>
        <v>4714.5</v>
      </c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>
        <f t="shared" si="2"/>
        <v>285.5</v>
      </c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8"/>
    </row>
    <row r="49" spans="1:108" ht="13.5" customHeight="1">
      <c r="A49" s="29" t="s">
        <v>105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30"/>
      <c r="AB49" s="84" t="s">
        <v>15</v>
      </c>
      <c r="AC49" s="85"/>
      <c r="AD49" s="85"/>
      <c r="AE49" s="85"/>
      <c r="AF49" s="85"/>
      <c r="AG49" s="86"/>
      <c r="AH49" s="87" t="s">
        <v>291</v>
      </c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6"/>
      <c r="BC49" s="26">
        <v>50500</v>
      </c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>
        <v>22072.18</v>
      </c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>
        <f t="shared" si="2"/>
        <v>28427.82</v>
      </c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8"/>
    </row>
    <row r="50" spans="1:108" ht="21" customHeight="1">
      <c r="A50" s="29" t="s">
        <v>106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30"/>
      <c r="AB50" s="84" t="s">
        <v>15</v>
      </c>
      <c r="AC50" s="85"/>
      <c r="AD50" s="85"/>
      <c r="AE50" s="85"/>
      <c r="AF50" s="85"/>
      <c r="AG50" s="86"/>
      <c r="AH50" s="87" t="s">
        <v>356</v>
      </c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6"/>
      <c r="BC50" s="26">
        <v>18000</v>
      </c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>
        <v>5950</v>
      </c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>
        <f>BC50-BY50</f>
        <v>12050</v>
      </c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8"/>
    </row>
    <row r="51" spans="1:108" ht="13.5" customHeight="1">
      <c r="A51" s="29" t="s">
        <v>107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30"/>
      <c r="AB51" s="84" t="s">
        <v>15</v>
      </c>
      <c r="AC51" s="85"/>
      <c r="AD51" s="85"/>
      <c r="AE51" s="85"/>
      <c r="AF51" s="85"/>
      <c r="AG51" s="86"/>
      <c r="AH51" s="87" t="s">
        <v>357</v>
      </c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6"/>
      <c r="BC51" s="26">
        <v>19900</v>
      </c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>
        <v>3197.7</v>
      </c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>
        <f>BC51</f>
        <v>19900</v>
      </c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8"/>
    </row>
    <row r="52" spans="1:108" ht="22.5" customHeight="1">
      <c r="A52" s="29" t="s">
        <v>213</v>
      </c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30"/>
      <c r="AB52" s="84" t="s">
        <v>15</v>
      </c>
      <c r="AC52" s="85"/>
      <c r="AD52" s="85"/>
      <c r="AE52" s="85"/>
      <c r="AF52" s="85"/>
      <c r="AG52" s="86"/>
      <c r="AH52" s="87" t="s">
        <v>358</v>
      </c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6"/>
      <c r="BC52" s="26">
        <f>BC54+BC53</f>
        <v>94600</v>
      </c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>
        <f>BY54+BY53</f>
        <v>51974.2</v>
      </c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>
        <f>BC52-BY52</f>
        <v>42625.8</v>
      </c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8"/>
    </row>
    <row r="53" spans="1:108" ht="22.5" customHeight="1">
      <c r="A53" s="29" t="s">
        <v>224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30"/>
      <c r="AB53" s="84" t="s">
        <v>15</v>
      </c>
      <c r="AC53" s="85"/>
      <c r="AD53" s="85"/>
      <c r="AE53" s="85"/>
      <c r="AF53" s="85"/>
      <c r="AG53" s="86"/>
      <c r="AH53" s="87" t="s">
        <v>510</v>
      </c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6"/>
      <c r="BC53" s="26">
        <v>17500</v>
      </c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>
        <v>17500</v>
      </c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 t="s">
        <v>182</v>
      </c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8"/>
    </row>
    <row r="54" spans="1:108" ht="22.5" customHeight="1">
      <c r="A54" s="29" t="s">
        <v>183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30"/>
      <c r="AB54" s="84" t="s">
        <v>15</v>
      </c>
      <c r="AC54" s="85"/>
      <c r="AD54" s="85"/>
      <c r="AE54" s="85"/>
      <c r="AF54" s="85"/>
      <c r="AG54" s="86"/>
      <c r="AH54" s="87" t="s">
        <v>359</v>
      </c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6"/>
      <c r="BC54" s="26">
        <v>77100</v>
      </c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>
        <v>34474.2</v>
      </c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>
        <f aca="true" t="shared" si="3" ref="CO54:CO62">BC54-BY54</f>
        <v>42625.8</v>
      </c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8"/>
    </row>
    <row r="55" spans="1:108" ht="16.5" customHeight="1">
      <c r="A55" s="29" t="s">
        <v>521</v>
      </c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30"/>
      <c r="AB55" s="84" t="s">
        <v>15</v>
      </c>
      <c r="AC55" s="85"/>
      <c r="AD55" s="85"/>
      <c r="AE55" s="85"/>
      <c r="AF55" s="85"/>
      <c r="AG55" s="86"/>
      <c r="AH55" s="87" t="s">
        <v>593</v>
      </c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6"/>
      <c r="BC55" s="26">
        <f>BC56</f>
        <v>19900</v>
      </c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>
        <f>BY56</f>
        <v>6221.93</v>
      </c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>
        <f t="shared" si="3"/>
        <v>13678.07</v>
      </c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8"/>
    </row>
    <row r="56" spans="1:108" ht="23.25" customHeight="1">
      <c r="A56" s="29" t="s">
        <v>592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30"/>
      <c r="AB56" s="84" t="s">
        <v>15</v>
      </c>
      <c r="AC56" s="85"/>
      <c r="AD56" s="85"/>
      <c r="AE56" s="85"/>
      <c r="AF56" s="85"/>
      <c r="AG56" s="86"/>
      <c r="AH56" s="87" t="s">
        <v>591</v>
      </c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6"/>
      <c r="BC56" s="26">
        <f>BC57+BC60</f>
        <v>19900</v>
      </c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>
        <f>BY57+BY60</f>
        <v>6221.93</v>
      </c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>
        <f>BC56-BY56</f>
        <v>13678.07</v>
      </c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8"/>
    </row>
    <row r="57" spans="1:108" ht="27" customHeight="1">
      <c r="A57" s="29" t="s">
        <v>360</v>
      </c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30"/>
      <c r="AB57" s="84" t="s">
        <v>15</v>
      </c>
      <c r="AC57" s="85"/>
      <c r="AD57" s="85"/>
      <c r="AE57" s="85"/>
      <c r="AF57" s="85"/>
      <c r="AG57" s="86"/>
      <c r="AH57" s="87" t="s">
        <v>361</v>
      </c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6"/>
      <c r="BC57" s="26">
        <f>BC58</f>
        <v>10000</v>
      </c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>
        <f>BY58</f>
        <v>14</v>
      </c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>
        <f t="shared" si="3"/>
        <v>9986</v>
      </c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8"/>
    </row>
    <row r="58" spans="1:108" ht="15" customHeight="1">
      <c r="A58" s="29" t="s">
        <v>212</v>
      </c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30"/>
      <c r="AB58" s="84" t="s">
        <v>15</v>
      </c>
      <c r="AC58" s="85"/>
      <c r="AD58" s="85"/>
      <c r="AE58" s="85"/>
      <c r="AF58" s="85"/>
      <c r="AG58" s="86"/>
      <c r="AH58" s="87" t="s">
        <v>362</v>
      </c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6"/>
      <c r="BC58" s="26">
        <f>BC59</f>
        <v>10000</v>
      </c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>
        <f>BY59</f>
        <v>14</v>
      </c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>
        <f t="shared" si="3"/>
        <v>9986</v>
      </c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8"/>
    </row>
    <row r="59" spans="1:108" ht="13.5" customHeight="1">
      <c r="A59" s="29" t="s">
        <v>108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30"/>
      <c r="AB59" s="84" t="s">
        <v>15</v>
      </c>
      <c r="AC59" s="85"/>
      <c r="AD59" s="85"/>
      <c r="AE59" s="85"/>
      <c r="AF59" s="85"/>
      <c r="AG59" s="86"/>
      <c r="AH59" s="87" t="s">
        <v>363</v>
      </c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6"/>
      <c r="BC59" s="26">
        <v>10000</v>
      </c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>
        <v>14</v>
      </c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>
        <f t="shared" si="3"/>
        <v>9986</v>
      </c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8"/>
    </row>
    <row r="60" spans="1:108" ht="22.5" customHeight="1">
      <c r="A60" s="29" t="s">
        <v>364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30"/>
      <c r="AB60" s="84" t="s">
        <v>15</v>
      </c>
      <c r="AC60" s="85"/>
      <c r="AD60" s="85"/>
      <c r="AE60" s="85"/>
      <c r="AF60" s="85"/>
      <c r="AG60" s="86"/>
      <c r="AH60" s="87" t="s">
        <v>365</v>
      </c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26">
        <v>9900</v>
      </c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>
        <f>BY61</f>
        <v>6207.93</v>
      </c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>
        <f t="shared" si="3"/>
        <v>3692.0699999999997</v>
      </c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8"/>
    </row>
    <row r="61" spans="1:108" ht="15" customHeight="1">
      <c r="A61" s="29" t="s">
        <v>212</v>
      </c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30"/>
      <c r="AB61" s="84" t="s">
        <v>15</v>
      </c>
      <c r="AC61" s="85"/>
      <c r="AD61" s="85"/>
      <c r="AE61" s="85"/>
      <c r="AF61" s="85"/>
      <c r="AG61" s="86"/>
      <c r="AH61" s="87" t="s">
        <v>366</v>
      </c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6"/>
      <c r="BC61" s="26">
        <v>9900</v>
      </c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>
        <f>BY62</f>
        <v>6207.93</v>
      </c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>
        <f t="shared" si="3"/>
        <v>3692.0699999999997</v>
      </c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8"/>
    </row>
    <row r="62" spans="1:108" ht="13.5" customHeight="1">
      <c r="A62" s="29" t="s">
        <v>108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30"/>
      <c r="AB62" s="84" t="s">
        <v>15</v>
      </c>
      <c r="AC62" s="85"/>
      <c r="AD62" s="85"/>
      <c r="AE62" s="85"/>
      <c r="AF62" s="85"/>
      <c r="AG62" s="86"/>
      <c r="AH62" s="87" t="s">
        <v>290</v>
      </c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6"/>
      <c r="BC62" s="26">
        <v>9900</v>
      </c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>
        <v>6207.93</v>
      </c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>
        <f t="shared" si="3"/>
        <v>3692.0699999999997</v>
      </c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8"/>
    </row>
    <row r="63" spans="1:108" ht="15.75" customHeight="1">
      <c r="A63" s="29" t="s">
        <v>232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30"/>
      <c r="AB63" s="84" t="s">
        <v>15</v>
      </c>
      <c r="AC63" s="85"/>
      <c r="AD63" s="85"/>
      <c r="AE63" s="85"/>
      <c r="AF63" s="85"/>
      <c r="AG63" s="86"/>
      <c r="AH63" s="87" t="s">
        <v>231</v>
      </c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6"/>
      <c r="BC63" s="26">
        <f>BC64+BC72</f>
        <v>38500</v>
      </c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>
        <f>BY64</f>
        <v>200</v>
      </c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>
        <f>BC63-BY63</f>
        <v>38300</v>
      </c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8"/>
    </row>
    <row r="64" spans="1:108" ht="102" customHeight="1">
      <c r="A64" s="29" t="s">
        <v>234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30"/>
      <c r="AB64" s="84" t="s">
        <v>15</v>
      </c>
      <c r="AC64" s="85"/>
      <c r="AD64" s="85"/>
      <c r="AE64" s="85"/>
      <c r="AF64" s="85"/>
      <c r="AG64" s="86"/>
      <c r="AH64" s="87" t="s">
        <v>233</v>
      </c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6"/>
      <c r="BC64" s="26">
        <f>BC65</f>
        <v>200</v>
      </c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>
        <f>BY65</f>
        <v>200</v>
      </c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 t="s">
        <v>182</v>
      </c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8"/>
    </row>
    <row r="65" spans="1:108" ht="248.25" customHeight="1">
      <c r="A65" s="29" t="s">
        <v>589</v>
      </c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30"/>
      <c r="AB65" s="84" t="s">
        <v>15</v>
      </c>
      <c r="AC65" s="85"/>
      <c r="AD65" s="85"/>
      <c r="AE65" s="85"/>
      <c r="AF65" s="85"/>
      <c r="AG65" s="86"/>
      <c r="AH65" s="87" t="s">
        <v>110</v>
      </c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6"/>
      <c r="BC65" s="26">
        <v>200</v>
      </c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>
        <f>BY68</f>
        <v>200</v>
      </c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 t="s">
        <v>182</v>
      </c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8"/>
    </row>
    <row r="66" spans="1:108" ht="33" customHeight="1">
      <c r="A66" s="29" t="s">
        <v>538</v>
      </c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30"/>
      <c r="AB66" s="84" t="s">
        <v>15</v>
      </c>
      <c r="AC66" s="85"/>
      <c r="AD66" s="85"/>
      <c r="AE66" s="85"/>
      <c r="AF66" s="85"/>
      <c r="AG66" s="86"/>
      <c r="AH66" s="87" t="s">
        <v>588</v>
      </c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6"/>
      <c r="BC66" s="26">
        <v>200</v>
      </c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>
        <f>BY68</f>
        <v>200</v>
      </c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 t="s">
        <v>182</v>
      </c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8"/>
    </row>
    <row r="67" spans="1:108" ht="33" customHeight="1">
      <c r="A67" s="29" t="s">
        <v>522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30"/>
      <c r="AB67" s="84" t="s">
        <v>15</v>
      </c>
      <c r="AC67" s="85"/>
      <c r="AD67" s="85"/>
      <c r="AE67" s="85"/>
      <c r="AF67" s="85"/>
      <c r="AG67" s="86"/>
      <c r="AH67" s="87" t="s">
        <v>587</v>
      </c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6"/>
      <c r="BC67" s="26">
        <v>200</v>
      </c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>
        <f>BY69</f>
        <v>200</v>
      </c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 t="s">
        <v>182</v>
      </c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8"/>
    </row>
    <row r="68" spans="1:108" ht="33" customHeight="1">
      <c r="A68" s="29" t="s">
        <v>318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30"/>
      <c r="AB68" s="84" t="s">
        <v>15</v>
      </c>
      <c r="AC68" s="85"/>
      <c r="AD68" s="85"/>
      <c r="AE68" s="85"/>
      <c r="AF68" s="85"/>
      <c r="AG68" s="86"/>
      <c r="AH68" s="87" t="s">
        <v>367</v>
      </c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6"/>
      <c r="BC68" s="26">
        <v>200</v>
      </c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>
        <f>BY70</f>
        <v>200</v>
      </c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 t="s">
        <v>182</v>
      </c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8"/>
    </row>
    <row r="69" spans="1:108" ht="15.75" customHeight="1">
      <c r="A69" s="29" t="s">
        <v>213</v>
      </c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30"/>
      <c r="AB69" s="84" t="s">
        <v>15</v>
      </c>
      <c r="AC69" s="85"/>
      <c r="AD69" s="85"/>
      <c r="AE69" s="85"/>
      <c r="AF69" s="85"/>
      <c r="AG69" s="86"/>
      <c r="AH69" s="87" t="s">
        <v>368</v>
      </c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6"/>
      <c r="BC69" s="26">
        <f>BC70</f>
        <v>200</v>
      </c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>
        <v>200</v>
      </c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 t="s">
        <v>182</v>
      </c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8"/>
    </row>
    <row r="70" spans="1:108" ht="22.5" customHeight="1">
      <c r="A70" s="29" t="s">
        <v>109</v>
      </c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30"/>
      <c r="AB70" s="84" t="s">
        <v>15</v>
      </c>
      <c r="AC70" s="85"/>
      <c r="AD70" s="85"/>
      <c r="AE70" s="85"/>
      <c r="AF70" s="85"/>
      <c r="AG70" s="86"/>
      <c r="AH70" s="87" t="s">
        <v>369</v>
      </c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6"/>
      <c r="BC70" s="26">
        <v>200</v>
      </c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>
        <v>200</v>
      </c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 t="s">
        <v>182</v>
      </c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8"/>
    </row>
    <row r="71" spans="1:108" ht="14.25" customHeight="1">
      <c r="A71" s="29" t="s">
        <v>232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30"/>
      <c r="AB71" s="84" t="s">
        <v>15</v>
      </c>
      <c r="AC71" s="85"/>
      <c r="AD71" s="85"/>
      <c r="AE71" s="85"/>
      <c r="AF71" s="85"/>
      <c r="AG71" s="86"/>
      <c r="AH71" s="87" t="s">
        <v>111</v>
      </c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6"/>
      <c r="BC71" s="26">
        <f>BC73</f>
        <v>38300</v>
      </c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>
        <f>BY73</f>
        <v>14800</v>
      </c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>
        <f aca="true" t="shared" si="4" ref="CO71:CO77">BC71-BY71</f>
        <v>23500</v>
      </c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8"/>
    </row>
    <row r="72" spans="1:108" ht="112.5" customHeight="1">
      <c r="A72" s="29" t="s">
        <v>554</v>
      </c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30"/>
      <c r="AB72" s="84" t="s">
        <v>15</v>
      </c>
      <c r="AC72" s="85"/>
      <c r="AD72" s="85"/>
      <c r="AE72" s="85"/>
      <c r="AF72" s="85"/>
      <c r="AG72" s="86"/>
      <c r="AH72" s="87" t="s">
        <v>111</v>
      </c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6"/>
      <c r="BC72" s="26">
        <f>BC74</f>
        <v>38300</v>
      </c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>
        <f>BY74</f>
        <v>14800</v>
      </c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>
        <f t="shared" si="4"/>
        <v>23500</v>
      </c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8"/>
    </row>
    <row r="73" spans="1:108" ht="13.5" customHeight="1">
      <c r="A73" s="29" t="s">
        <v>232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30"/>
      <c r="AB73" s="84" t="s">
        <v>15</v>
      </c>
      <c r="AC73" s="85"/>
      <c r="AD73" s="85"/>
      <c r="AE73" s="85"/>
      <c r="AF73" s="85"/>
      <c r="AG73" s="86"/>
      <c r="AH73" s="87" t="s">
        <v>590</v>
      </c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6"/>
      <c r="BC73" s="26">
        <f>BC74</f>
        <v>38300</v>
      </c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>
        <f>BY74</f>
        <v>14800</v>
      </c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>
        <f t="shared" si="4"/>
        <v>23500</v>
      </c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8"/>
    </row>
    <row r="74" spans="1:108" ht="13.5" customHeight="1">
      <c r="A74" s="29" t="s">
        <v>112</v>
      </c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30"/>
      <c r="AB74" s="84" t="s">
        <v>15</v>
      </c>
      <c r="AC74" s="85"/>
      <c r="AD74" s="85"/>
      <c r="AE74" s="85"/>
      <c r="AF74" s="85"/>
      <c r="AG74" s="86"/>
      <c r="AH74" s="87" t="s">
        <v>370</v>
      </c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6"/>
      <c r="BC74" s="26">
        <f>BC75</f>
        <v>38300</v>
      </c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>
        <f>BY75</f>
        <v>14800</v>
      </c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>
        <f t="shared" si="4"/>
        <v>23500</v>
      </c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8"/>
    </row>
    <row r="75" spans="1:108" ht="15.75" customHeight="1">
      <c r="A75" s="29" t="s">
        <v>212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30"/>
      <c r="AB75" s="84" t="s">
        <v>15</v>
      </c>
      <c r="AC75" s="85"/>
      <c r="AD75" s="85"/>
      <c r="AE75" s="85"/>
      <c r="AF75" s="85"/>
      <c r="AG75" s="86"/>
      <c r="AH75" s="87" t="s">
        <v>371</v>
      </c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6"/>
      <c r="BC75" s="26">
        <f>BC76</f>
        <v>38300</v>
      </c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>
        <f>BY76</f>
        <v>14800</v>
      </c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>
        <f t="shared" si="4"/>
        <v>23500</v>
      </c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8"/>
    </row>
    <row r="76" spans="1:108" ht="21.75" customHeight="1">
      <c r="A76" s="29" t="s">
        <v>113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30"/>
      <c r="AB76" s="84" t="s">
        <v>15</v>
      </c>
      <c r="AC76" s="85"/>
      <c r="AD76" s="85"/>
      <c r="AE76" s="85"/>
      <c r="AF76" s="85"/>
      <c r="AG76" s="86"/>
      <c r="AH76" s="87" t="s">
        <v>372</v>
      </c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6"/>
      <c r="BC76" s="26">
        <f>BC77</f>
        <v>38300</v>
      </c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>
        <f>BY77</f>
        <v>14800</v>
      </c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>
        <f t="shared" si="4"/>
        <v>23500</v>
      </c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8"/>
    </row>
    <row r="77" spans="1:108" ht="33.75" customHeight="1">
      <c r="A77" s="29" t="s">
        <v>114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30"/>
      <c r="AB77" s="84" t="s">
        <v>15</v>
      </c>
      <c r="AC77" s="85"/>
      <c r="AD77" s="85"/>
      <c r="AE77" s="85"/>
      <c r="AF77" s="85"/>
      <c r="AG77" s="86"/>
      <c r="AH77" s="87" t="s">
        <v>289</v>
      </c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6"/>
      <c r="BC77" s="26">
        <v>38300</v>
      </c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>
        <v>14800</v>
      </c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>
        <f t="shared" si="4"/>
        <v>23500</v>
      </c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8"/>
    </row>
    <row r="78" spans="1:108" ht="24.75" customHeight="1">
      <c r="A78" s="29" t="s">
        <v>373</v>
      </c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30"/>
      <c r="AB78" s="84" t="s">
        <v>15</v>
      </c>
      <c r="AC78" s="85"/>
      <c r="AD78" s="85"/>
      <c r="AE78" s="85"/>
      <c r="AF78" s="85"/>
      <c r="AG78" s="86"/>
      <c r="AH78" s="87" t="s">
        <v>374</v>
      </c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6"/>
      <c r="BC78" s="26">
        <f>BC80</f>
        <v>188200</v>
      </c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 t="str">
        <f>BY80</f>
        <v>-</v>
      </c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>
        <f aca="true" t="shared" si="5" ref="CO78:CO93">BC78</f>
        <v>188200</v>
      </c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8"/>
    </row>
    <row r="79" spans="1:108" ht="22.5" customHeight="1">
      <c r="A79" s="29" t="s">
        <v>586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30"/>
      <c r="AB79" s="84" t="s">
        <v>15</v>
      </c>
      <c r="AC79" s="85"/>
      <c r="AD79" s="85"/>
      <c r="AE79" s="85"/>
      <c r="AF79" s="85"/>
      <c r="AG79" s="86"/>
      <c r="AH79" s="87" t="s">
        <v>585</v>
      </c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6"/>
      <c r="BC79" s="26">
        <f>BC81</f>
        <v>188200</v>
      </c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 t="str">
        <f>BY81</f>
        <v>-</v>
      </c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>
        <f t="shared" si="5"/>
        <v>188200</v>
      </c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8"/>
    </row>
    <row r="80" spans="1:108" ht="22.5" customHeight="1">
      <c r="A80" s="29" t="s">
        <v>375</v>
      </c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30"/>
      <c r="AB80" s="84" t="s">
        <v>15</v>
      </c>
      <c r="AC80" s="85"/>
      <c r="AD80" s="85"/>
      <c r="AE80" s="85"/>
      <c r="AF80" s="85"/>
      <c r="AG80" s="86"/>
      <c r="AH80" s="87" t="s">
        <v>376</v>
      </c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6"/>
      <c r="BC80" s="26">
        <f>BC82</f>
        <v>188200</v>
      </c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 t="str">
        <f>BY82</f>
        <v>-</v>
      </c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>
        <f t="shared" si="5"/>
        <v>188200</v>
      </c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8"/>
    </row>
    <row r="81" spans="1:108" ht="12.75" customHeight="1">
      <c r="A81" s="29" t="s">
        <v>521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30"/>
      <c r="AB81" s="84" t="s">
        <v>15</v>
      </c>
      <c r="AC81" s="85"/>
      <c r="AD81" s="85"/>
      <c r="AE81" s="85"/>
      <c r="AF81" s="85"/>
      <c r="AG81" s="86"/>
      <c r="AH81" s="87" t="s">
        <v>584</v>
      </c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6"/>
      <c r="BC81" s="26">
        <f>BC82</f>
        <v>188200</v>
      </c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 t="str">
        <f>BY82</f>
        <v>-</v>
      </c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>
        <f t="shared" si="5"/>
        <v>188200</v>
      </c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8"/>
    </row>
    <row r="82" spans="1:108" ht="12.75" customHeight="1">
      <c r="A82" s="29" t="s">
        <v>377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30"/>
      <c r="AB82" s="84" t="s">
        <v>15</v>
      </c>
      <c r="AC82" s="85"/>
      <c r="AD82" s="85"/>
      <c r="AE82" s="85"/>
      <c r="AF82" s="85"/>
      <c r="AG82" s="86"/>
      <c r="AH82" s="87" t="s">
        <v>378</v>
      </c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6"/>
      <c r="BC82" s="26">
        <f>BC83</f>
        <v>188200</v>
      </c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 t="str">
        <f>BY83</f>
        <v>-</v>
      </c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>
        <f t="shared" si="5"/>
        <v>188200</v>
      </c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8"/>
    </row>
    <row r="83" spans="1:108" ht="13.5" customHeight="1">
      <c r="A83" s="29" t="s">
        <v>212</v>
      </c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30"/>
      <c r="AB83" s="84" t="s">
        <v>15</v>
      </c>
      <c r="AC83" s="85"/>
      <c r="AD83" s="85"/>
      <c r="AE83" s="85"/>
      <c r="AF83" s="85"/>
      <c r="AG83" s="86"/>
      <c r="AH83" s="87" t="s">
        <v>379</v>
      </c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6"/>
      <c r="BC83" s="26">
        <f>BC84</f>
        <v>188200</v>
      </c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 t="str">
        <f>BY84</f>
        <v>-</v>
      </c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>
        <f t="shared" si="5"/>
        <v>188200</v>
      </c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8"/>
    </row>
    <row r="84" spans="1:108" ht="13.5" customHeight="1">
      <c r="A84" s="29" t="s">
        <v>108</v>
      </c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30"/>
      <c r="AB84" s="84" t="s">
        <v>15</v>
      </c>
      <c r="AC84" s="85"/>
      <c r="AD84" s="85"/>
      <c r="AE84" s="85"/>
      <c r="AF84" s="85"/>
      <c r="AG84" s="86"/>
      <c r="AH84" s="87" t="s">
        <v>380</v>
      </c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6"/>
      <c r="BC84" s="26">
        <v>188200</v>
      </c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 t="s">
        <v>182</v>
      </c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>
        <f t="shared" si="5"/>
        <v>188200</v>
      </c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8"/>
    </row>
    <row r="85" spans="1:108" ht="15" customHeight="1">
      <c r="A85" s="29" t="s">
        <v>115</v>
      </c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30"/>
      <c r="AB85" s="84" t="s">
        <v>15</v>
      </c>
      <c r="AC85" s="85"/>
      <c r="AD85" s="85"/>
      <c r="AE85" s="85"/>
      <c r="AF85" s="85"/>
      <c r="AG85" s="86"/>
      <c r="AH85" s="87" t="s">
        <v>511</v>
      </c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6"/>
      <c r="BC85" s="26">
        <f>BC87</f>
        <v>9000</v>
      </c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 t="str">
        <f>BY87</f>
        <v>-</v>
      </c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>
        <f t="shared" si="5"/>
        <v>9000</v>
      </c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8"/>
    </row>
    <row r="86" spans="1:108" ht="15" customHeight="1">
      <c r="A86" s="29" t="s">
        <v>115</v>
      </c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30"/>
      <c r="AB86" s="84" t="s">
        <v>15</v>
      </c>
      <c r="AC86" s="85"/>
      <c r="AD86" s="85"/>
      <c r="AE86" s="85"/>
      <c r="AF86" s="85"/>
      <c r="AG86" s="86"/>
      <c r="AH86" s="87" t="s">
        <v>520</v>
      </c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6"/>
      <c r="BC86" s="26">
        <f>BC89</f>
        <v>9000</v>
      </c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 t="str">
        <f>BY89</f>
        <v>-</v>
      </c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>
        <f t="shared" si="5"/>
        <v>9000</v>
      </c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8"/>
    </row>
    <row r="87" spans="1:108" ht="22.5" customHeight="1">
      <c r="A87" s="29" t="s">
        <v>116</v>
      </c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30"/>
      <c r="AB87" s="84" t="s">
        <v>15</v>
      </c>
      <c r="AC87" s="85"/>
      <c r="AD87" s="85"/>
      <c r="AE87" s="85"/>
      <c r="AF87" s="85"/>
      <c r="AG87" s="86"/>
      <c r="AH87" s="87" t="s">
        <v>512</v>
      </c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6"/>
      <c r="BC87" s="26">
        <f>BC89</f>
        <v>9000</v>
      </c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 t="str">
        <f>BY89</f>
        <v>-</v>
      </c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>
        <f t="shared" si="5"/>
        <v>9000</v>
      </c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8"/>
    </row>
    <row r="88" spans="1:108" ht="12.75" customHeight="1">
      <c r="A88" s="29" t="s">
        <v>521</v>
      </c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30"/>
      <c r="AB88" s="84" t="s">
        <v>15</v>
      </c>
      <c r="AC88" s="85"/>
      <c r="AD88" s="85"/>
      <c r="AE88" s="85"/>
      <c r="AF88" s="85"/>
      <c r="AG88" s="86"/>
      <c r="AH88" s="87" t="s">
        <v>583</v>
      </c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6"/>
      <c r="BC88" s="26">
        <f>BC89</f>
        <v>9000</v>
      </c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 t="str">
        <f>BY89</f>
        <v>-</v>
      </c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>
        <f t="shared" si="5"/>
        <v>9000</v>
      </c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8"/>
    </row>
    <row r="89" spans="1:108" ht="12.75" customHeight="1">
      <c r="A89" s="29" t="s">
        <v>381</v>
      </c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30"/>
      <c r="AB89" s="84" t="s">
        <v>15</v>
      </c>
      <c r="AC89" s="85"/>
      <c r="AD89" s="85"/>
      <c r="AE89" s="85"/>
      <c r="AF89" s="85"/>
      <c r="AG89" s="86"/>
      <c r="AH89" s="87" t="s">
        <v>513</v>
      </c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6"/>
      <c r="BC89" s="26">
        <f>BC90</f>
        <v>9000</v>
      </c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 t="str">
        <f>BY90</f>
        <v>-</v>
      </c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>
        <f t="shared" si="5"/>
        <v>9000</v>
      </c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8"/>
    </row>
    <row r="90" spans="1:108" ht="13.5" customHeight="1">
      <c r="A90" s="29" t="s">
        <v>212</v>
      </c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30"/>
      <c r="AB90" s="84" t="s">
        <v>15</v>
      </c>
      <c r="AC90" s="85"/>
      <c r="AD90" s="85"/>
      <c r="AE90" s="85"/>
      <c r="AF90" s="85"/>
      <c r="AG90" s="86"/>
      <c r="AH90" s="87" t="s">
        <v>514</v>
      </c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6"/>
      <c r="BC90" s="26">
        <f>BC91</f>
        <v>9000</v>
      </c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 t="str">
        <f>BY91</f>
        <v>-</v>
      </c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>
        <f t="shared" si="5"/>
        <v>9000</v>
      </c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8"/>
    </row>
    <row r="91" spans="1:108" ht="13.5" customHeight="1">
      <c r="A91" s="29" t="s">
        <v>108</v>
      </c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30"/>
      <c r="AB91" s="84" t="s">
        <v>15</v>
      </c>
      <c r="AC91" s="85"/>
      <c r="AD91" s="85"/>
      <c r="AE91" s="85"/>
      <c r="AF91" s="85"/>
      <c r="AG91" s="86"/>
      <c r="AH91" s="87" t="s">
        <v>515</v>
      </c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6"/>
      <c r="BC91" s="26">
        <v>9000</v>
      </c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 t="s">
        <v>182</v>
      </c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>
        <f t="shared" si="5"/>
        <v>9000</v>
      </c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8"/>
    </row>
    <row r="92" spans="1:108" ht="22.5" customHeight="1">
      <c r="A92" s="29" t="s">
        <v>179</v>
      </c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30"/>
      <c r="AB92" s="84" t="s">
        <v>15</v>
      </c>
      <c r="AC92" s="85"/>
      <c r="AD92" s="85"/>
      <c r="AE92" s="85"/>
      <c r="AF92" s="85"/>
      <c r="AG92" s="86"/>
      <c r="AH92" s="87" t="s">
        <v>117</v>
      </c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6"/>
      <c r="BC92" s="26">
        <f>BC94</f>
        <v>20000</v>
      </c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 t="str">
        <f>BY94</f>
        <v>-</v>
      </c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>
        <f t="shared" si="5"/>
        <v>20000</v>
      </c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8"/>
    </row>
    <row r="93" spans="1:108" ht="47.25" customHeight="1">
      <c r="A93" s="29" t="s">
        <v>236</v>
      </c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30"/>
      <c r="AB93" s="84" t="s">
        <v>15</v>
      </c>
      <c r="AC93" s="85"/>
      <c r="AD93" s="85"/>
      <c r="AE93" s="85"/>
      <c r="AF93" s="85"/>
      <c r="AG93" s="86"/>
      <c r="AH93" s="87" t="s">
        <v>235</v>
      </c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6"/>
      <c r="BC93" s="26">
        <f>BC94</f>
        <v>20000</v>
      </c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 t="str">
        <f>BY94</f>
        <v>-</v>
      </c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>
        <f t="shared" si="5"/>
        <v>20000</v>
      </c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8"/>
    </row>
    <row r="94" spans="1:108" ht="46.5" customHeight="1">
      <c r="A94" s="29" t="s">
        <v>118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30"/>
      <c r="AB94" s="84" t="s">
        <v>15</v>
      </c>
      <c r="AC94" s="85"/>
      <c r="AD94" s="85"/>
      <c r="AE94" s="85"/>
      <c r="AF94" s="85"/>
      <c r="AG94" s="86"/>
      <c r="AH94" s="87" t="s">
        <v>119</v>
      </c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6"/>
      <c r="BC94" s="26">
        <f>BC97</f>
        <v>20000</v>
      </c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 t="str">
        <f>BY97</f>
        <v>-</v>
      </c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>
        <f>BC93</f>
        <v>20000</v>
      </c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8"/>
    </row>
    <row r="95" spans="1:108" ht="37.5" customHeight="1">
      <c r="A95" s="29" t="s">
        <v>538</v>
      </c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30"/>
      <c r="AB95" s="84" t="s">
        <v>15</v>
      </c>
      <c r="AC95" s="85"/>
      <c r="AD95" s="85"/>
      <c r="AE95" s="85"/>
      <c r="AF95" s="85"/>
      <c r="AG95" s="86"/>
      <c r="AH95" s="87" t="s">
        <v>582</v>
      </c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6"/>
      <c r="BC95" s="26">
        <f>BC96</f>
        <v>20000</v>
      </c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 t="str">
        <f>BY97</f>
        <v>-</v>
      </c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>
        <f aca="true" t="shared" si="6" ref="CO95:CO100">BC95</f>
        <v>20000</v>
      </c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8"/>
    </row>
    <row r="96" spans="1:108" ht="37.5" customHeight="1">
      <c r="A96" s="29" t="s">
        <v>522</v>
      </c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30"/>
      <c r="AB96" s="84" t="s">
        <v>15</v>
      </c>
      <c r="AC96" s="85"/>
      <c r="AD96" s="85"/>
      <c r="AE96" s="85"/>
      <c r="AF96" s="85"/>
      <c r="AG96" s="86"/>
      <c r="AH96" s="87" t="s">
        <v>581</v>
      </c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6"/>
      <c r="BC96" s="26">
        <f>BC97</f>
        <v>20000</v>
      </c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 t="str">
        <f>BY98</f>
        <v>-</v>
      </c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>
        <f t="shared" si="6"/>
        <v>20000</v>
      </c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8"/>
    </row>
    <row r="97" spans="1:108" ht="33.75" customHeight="1">
      <c r="A97" s="29" t="s">
        <v>318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30"/>
      <c r="AB97" s="84" t="s">
        <v>15</v>
      </c>
      <c r="AC97" s="85"/>
      <c r="AD97" s="85"/>
      <c r="AE97" s="85"/>
      <c r="AF97" s="85"/>
      <c r="AG97" s="86"/>
      <c r="AH97" s="87" t="s">
        <v>382</v>
      </c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6"/>
      <c r="BC97" s="26">
        <f>BC98</f>
        <v>20000</v>
      </c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 t="str">
        <f>BY99</f>
        <v>-</v>
      </c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>
        <f t="shared" si="6"/>
        <v>20000</v>
      </c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8"/>
    </row>
    <row r="98" spans="1:108" ht="13.5" customHeight="1">
      <c r="A98" s="29" t="s">
        <v>212</v>
      </c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30"/>
      <c r="AB98" s="84" t="s">
        <v>15</v>
      </c>
      <c r="AC98" s="85"/>
      <c r="AD98" s="85"/>
      <c r="AE98" s="85"/>
      <c r="AF98" s="85"/>
      <c r="AG98" s="86"/>
      <c r="AH98" s="87" t="s">
        <v>383</v>
      </c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6"/>
      <c r="BC98" s="26">
        <f>BC99</f>
        <v>20000</v>
      </c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 t="str">
        <f>BY99</f>
        <v>-</v>
      </c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>
        <f t="shared" si="6"/>
        <v>20000</v>
      </c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8"/>
    </row>
    <row r="99" spans="1:108" ht="13.5" customHeight="1">
      <c r="A99" s="29" t="s">
        <v>102</v>
      </c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30"/>
      <c r="AB99" s="84" t="s">
        <v>15</v>
      </c>
      <c r="AC99" s="85"/>
      <c r="AD99" s="85"/>
      <c r="AE99" s="85"/>
      <c r="AF99" s="85"/>
      <c r="AG99" s="86"/>
      <c r="AH99" s="87" t="s">
        <v>384</v>
      </c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6"/>
      <c r="BC99" s="26">
        <f>BC100</f>
        <v>20000</v>
      </c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 t="str">
        <f>BY100</f>
        <v>-</v>
      </c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>
        <f t="shared" si="6"/>
        <v>20000</v>
      </c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8"/>
    </row>
    <row r="100" spans="1:108" ht="13.5" customHeight="1">
      <c r="A100" s="29" t="s">
        <v>107</v>
      </c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30"/>
      <c r="AB100" s="84" t="s">
        <v>15</v>
      </c>
      <c r="AC100" s="85"/>
      <c r="AD100" s="85"/>
      <c r="AE100" s="85"/>
      <c r="AF100" s="85"/>
      <c r="AG100" s="86"/>
      <c r="AH100" s="87" t="s">
        <v>385</v>
      </c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6"/>
      <c r="BC100" s="26">
        <v>20000</v>
      </c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 t="s">
        <v>182</v>
      </c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>
        <f t="shared" si="6"/>
        <v>20000</v>
      </c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8"/>
    </row>
    <row r="101" spans="1:108" ht="13.5" customHeight="1">
      <c r="A101" s="29" t="s">
        <v>120</v>
      </c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30"/>
      <c r="AB101" s="84" t="s">
        <v>15</v>
      </c>
      <c r="AC101" s="85"/>
      <c r="AD101" s="85"/>
      <c r="AE101" s="85"/>
      <c r="AF101" s="85"/>
      <c r="AG101" s="86"/>
      <c r="AH101" s="87" t="s">
        <v>121</v>
      </c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6"/>
      <c r="BC101" s="26">
        <f>BC102</f>
        <v>139300</v>
      </c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>
        <f>BY104</f>
        <v>56956.08</v>
      </c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>
        <f>BC101-BY101</f>
        <v>82343.92</v>
      </c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8"/>
    </row>
    <row r="102" spans="1:108" ht="22.5" customHeight="1">
      <c r="A102" s="29" t="s">
        <v>122</v>
      </c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30"/>
      <c r="AB102" s="84" t="s">
        <v>15</v>
      </c>
      <c r="AC102" s="85"/>
      <c r="AD102" s="85"/>
      <c r="AE102" s="85"/>
      <c r="AF102" s="85"/>
      <c r="AG102" s="86"/>
      <c r="AH102" s="87" t="s">
        <v>123</v>
      </c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6"/>
      <c r="BC102" s="26">
        <f>BC104</f>
        <v>139300</v>
      </c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>
        <f>BY104</f>
        <v>56956.08</v>
      </c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>
        <f aca="true" t="shared" si="7" ref="CO102:CO111">BC102-BY102</f>
        <v>82343.92</v>
      </c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8"/>
    </row>
    <row r="103" spans="1:108" ht="24.75" customHeight="1">
      <c r="A103" s="29" t="s">
        <v>580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30"/>
      <c r="AB103" s="84" t="s">
        <v>15</v>
      </c>
      <c r="AC103" s="85"/>
      <c r="AD103" s="85"/>
      <c r="AE103" s="85"/>
      <c r="AF103" s="85"/>
      <c r="AG103" s="86"/>
      <c r="AH103" s="87" t="s">
        <v>579</v>
      </c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6"/>
      <c r="BC103" s="26">
        <f>BC106+BC113</f>
        <v>139300</v>
      </c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>
        <f>BY106</f>
        <v>56231.08</v>
      </c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>
        <f>BC103-BY103</f>
        <v>83068.92</v>
      </c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8"/>
    </row>
    <row r="104" spans="1:108" ht="45" customHeight="1">
      <c r="A104" s="29" t="s">
        <v>124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30"/>
      <c r="AB104" s="84" t="s">
        <v>15</v>
      </c>
      <c r="AC104" s="85"/>
      <c r="AD104" s="85"/>
      <c r="AE104" s="85"/>
      <c r="AF104" s="85"/>
      <c r="AG104" s="86"/>
      <c r="AH104" s="87" t="s">
        <v>125</v>
      </c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6"/>
      <c r="BC104" s="26">
        <f>BC107+BC114</f>
        <v>139300</v>
      </c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>
        <f>BY107+BY112</f>
        <v>56956.08</v>
      </c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>
        <f t="shared" si="7"/>
        <v>82343.92</v>
      </c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8"/>
    </row>
    <row r="105" spans="1:108" ht="91.5" customHeight="1">
      <c r="A105" s="29" t="s">
        <v>578</v>
      </c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30"/>
      <c r="AB105" s="84" t="s">
        <v>15</v>
      </c>
      <c r="AC105" s="85"/>
      <c r="AD105" s="85"/>
      <c r="AE105" s="85"/>
      <c r="AF105" s="85"/>
      <c r="AG105" s="86"/>
      <c r="AH105" s="87" t="s">
        <v>577</v>
      </c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6"/>
      <c r="BC105" s="26">
        <f>BC106</f>
        <v>129200</v>
      </c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>
        <f>BY106</f>
        <v>56231.08</v>
      </c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>
        <f t="shared" si="7"/>
        <v>72968.92</v>
      </c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8"/>
    </row>
    <row r="106" spans="1:108" ht="35.25" customHeight="1">
      <c r="A106" s="29" t="s">
        <v>576</v>
      </c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30"/>
      <c r="AB106" s="84" t="s">
        <v>15</v>
      </c>
      <c r="AC106" s="85"/>
      <c r="AD106" s="85"/>
      <c r="AE106" s="85"/>
      <c r="AF106" s="85"/>
      <c r="AG106" s="86"/>
      <c r="AH106" s="87" t="s">
        <v>575</v>
      </c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6"/>
      <c r="BC106" s="26">
        <f>BC107</f>
        <v>129200</v>
      </c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>
        <f>BY107</f>
        <v>56231.08</v>
      </c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>
        <f>BC106-BY106</f>
        <v>72968.92</v>
      </c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8"/>
    </row>
    <row r="107" spans="1:108" ht="24" customHeight="1">
      <c r="A107" s="29" t="s">
        <v>332</v>
      </c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30"/>
      <c r="AB107" s="84" t="s">
        <v>15</v>
      </c>
      <c r="AC107" s="85"/>
      <c r="AD107" s="85"/>
      <c r="AE107" s="85"/>
      <c r="AF107" s="85"/>
      <c r="AG107" s="86"/>
      <c r="AH107" s="87" t="s">
        <v>386</v>
      </c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6"/>
      <c r="BC107" s="26">
        <f>BC108</f>
        <v>129200</v>
      </c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>
        <f>BY108</f>
        <v>56231.08</v>
      </c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>
        <f t="shared" si="7"/>
        <v>72968.92</v>
      </c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8"/>
    </row>
    <row r="108" spans="1:108" ht="15" customHeight="1">
      <c r="A108" s="29" t="s">
        <v>212</v>
      </c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30"/>
      <c r="AB108" s="84" t="s">
        <v>15</v>
      </c>
      <c r="AC108" s="85"/>
      <c r="AD108" s="85"/>
      <c r="AE108" s="85"/>
      <c r="AF108" s="85"/>
      <c r="AG108" s="86"/>
      <c r="AH108" s="87" t="s">
        <v>387</v>
      </c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6"/>
      <c r="BC108" s="26">
        <f>BC109</f>
        <v>129200</v>
      </c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>
        <f>BY109</f>
        <v>56231.08</v>
      </c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>
        <f t="shared" si="7"/>
        <v>72968.92</v>
      </c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8"/>
    </row>
    <row r="109" spans="1:108" ht="24" customHeight="1">
      <c r="A109" s="29" t="s">
        <v>94</v>
      </c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30"/>
      <c r="AB109" s="84" t="s">
        <v>15</v>
      </c>
      <c r="AC109" s="85"/>
      <c r="AD109" s="85"/>
      <c r="AE109" s="85"/>
      <c r="AF109" s="85"/>
      <c r="AG109" s="86"/>
      <c r="AH109" s="87" t="s">
        <v>388</v>
      </c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6"/>
      <c r="BC109" s="26">
        <f>BC110+BC111</f>
        <v>129200</v>
      </c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>
        <f>BY110+BY111</f>
        <v>56231.08</v>
      </c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>
        <f t="shared" si="7"/>
        <v>72968.92</v>
      </c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8"/>
    </row>
    <row r="110" spans="1:108" ht="15.75" customHeight="1">
      <c r="A110" s="29" t="s">
        <v>180</v>
      </c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30"/>
      <c r="AB110" s="84" t="s">
        <v>15</v>
      </c>
      <c r="AC110" s="85"/>
      <c r="AD110" s="85"/>
      <c r="AE110" s="85"/>
      <c r="AF110" s="85"/>
      <c r="AG110" s="86"/>
      <c r="AH110" s="87" t="s">
        <v>389</v>
      </c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6"/>
      <c r="BC110" s="26">
        <v>99200</v>
      </c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>
        <v>45705</v>
      </c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>
        <f t="shared" si="7"/>
        <v>53495</v>
      </c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8"/>
    </row>
    <row r="111" spans="1:108" ht="26.25" customHeight="1">
      <c r="A111" s="29" t="s">
        <v>97</v>
      </c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30"/>
      <c r="AB111" s="84" t="s">
        <v>15</v>
      </c>
      <c r="AC111" s="85"/>
      <c r="AD111" s="85"/>
      <c r="AE111" s="85"/>
      <c r="AF111" s="85"/>
      <c r="AG111" s="86"/>
      <c r="AH111" s="87" t="s">
        <v>390</v>
      </c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6"/>
      <c r="BC111" s="26">
        <v>30000</v>
      </c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>
        <v>10526.08</v>
      </c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>
        <f t="shared" si="7"/>
        <v>19473.92</v>
      </c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8"/>
    </row>
    <row r="112" spans="1:108" ht="33.75" customHeight="1">
      <c r="A112" s="29" t="s">
        <v>538</v>
      </c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30"/>
      <c r="AB112" s="84" t="s">
        <v>15</v>
      </c>
      <c r="AC112" s="85"/>
      <c r="AD112" s="85"/>
      <c r="AE112" s="85"/>
      <c r="AF112" s="85"/>
      <c r="AG112" s="86"/>
      <c r="AH112" s="87" t="s">
        <v>574</v>
      </c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6"/>
      <c r="BC112" s="26">
        <f>BC113</f>
        <v>10100</v>
      </c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>
        <f>BY113</f>
        <v>725</v>
      </c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>
        <f aca="true" t="shared" si="8" ref="CO112:CO119">BC112</f>
        <v>10100</v>
      </c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8"/>
    </row>
    <row r="113" spans="1:108" ht="36.75" customHeight="1">
      <c r="A113" s="29" t="s">
        <v>522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30"/>
      <c r="AB113" s="84" t="s">
        <v>15</v>
      </c>
      <c r="AC113" s="85"/>
      <c r="AD113" s="85"/>
      <c r="AE113" s="85"/>
      <c r="AF113" s="85"/>
      <c r="AG113" s="86"/>
      <c r="AH113" s="87" t="s">
        <v>573</v>
      </c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6"/>
      <c r="BC113" s="26">
        <f>BC114</f>
        <v>10100</v>
      </c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>
        <f>BY114</f>
        <v>725</v>
      </c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>
        <f t="shared" si="8"/>
        <v>10100</v>
      </c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8"/>
    </row>
    <row r="114" spans="1:108" ht="36.75" customHeight="1">
      <c r="A114" s="29" t="s">
        <v>318</v>
      </c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30"/>
      <c r="AB114" s="84" t="s">
        <v>15</v>
      </c>
      <c r="AC114" s="85"/>
      <c r="AD114" s="85"/>
      <c r="AE114" s="85"/>
      <c r="AF114" s="85"/>
      <c r="AG114" s="86"/>
      <c r="AH114" s="87" t="s">
        <v>391</v>
      </c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6"/>
      <c r="BC114" s="26">
        <f>BC116+BC118</f>
        <v>10100</v>
      </c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>
        <f>BY115</f>
        <v>725</v>
      </c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>
        <f t="shared" si="8"/>
        <v>10100</v>
      </c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8"/>
    </row>
    <row r="115" spans="1:108" ht="15" customHeight="1">
      <c r="A115" s="29" t="s">
        <v>212</v>
      </c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30"/>
      <c r="AB115" s="84" t="s">
        <v>15</v>
      </c>
      <c r="AC115" s="85"/>
      <c r="AD115" s="85"/>
      <c r="AE115" s="85"/>
      <c r="AF115" s="85"/>
      <c r="AG115" s="86"/>
      <c r="AH115" s="87" t="s">
        <v>392</v>
      </c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6"/>
      <c r="BC115" s="88">
        <f>BC116</f>
        <v>2000</v>
      </c>
      <c r="BD115" s="89"/>
      <c r="BE115" s="89"/>
      <c r="BF115" s="89"/>
      <c r="BG115" s="89"/>
      <c r="BH115" s="89"/>
      <c r="BI115" s="89"/>
      <c r="BJ115" s="89"/>
      <c r="BK115" s="89"/>
      <c r="BL115" s="89"/>
      <c r="BM115" s="89"/>
      <c r="BN115" s="89"/>
      <c r="BO115" s="89"/>
      <c r="BP115" s="89"/>
      <c r="BQ115" s="89"/>
      <c r="BR115" s="89"/>
      <c r="BS115" s="89"/>
      <c r="BT115" s="89"/>
      <c r="BU115" s="89"/>
      <c r="BV115" s="89"/>
      <c r="BW115" s="89"/>
      <c r="BX115" s="90"/>
      <c r="BY115" s="88">
        <f>BY116</f>
        <v>725</v>
      </c>
      <c r="BZ115" s="89"/>
      <c r="CA115" s="89"/>
      <c r="CB115" s="89"/>
      <c r="CC115" s="89"/>
      <c r="CD115" s="89"/>
      <c r="CE115" s="89"/>
      <c r="CF115" s="89"/>
      <c r="CG115" s="89"/>
      <c r="CH115" s="89"/>
      <c r="CI115" s="89"/>
      <c r="CJ115" s="89"/>
      <c r="CK115" s="89"/>
      <c r="CL115" s="89"/>
      <c r="CM115" s="89"/>
      <c r="CN115" s="90"/>
      <c r="CO115" s="88">
        <f t="shared" si="8"/>
        <v>2000</v>
      </c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118"/>
    </row>
    <row r="116" spans="1:108" ht="13.5" customHeight="1">
      <c r="A116" s="29" t="s">
        <v>102</v>
      </c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30"/>
      <c r="AB116" s="84" t="s">
        <v>15</v>
      </c>
      <c r="AC116" s="85"/>
      <c r="AD116" s="85"/>
      <c r="AE116" s="85"/>
      <c r="AF116" s="85"/>
      <c r="AG116" s="86"/>
      <c r="AH116" s="87" t="s">
        <v>393</v>
      </c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6"/>
      <c r="BC116" s="26">
        <f>BC117</f>
        <v>2000</v>
      </c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>
        <f>BY117</f>
        <v>725</v>
      </c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>
        <f t="shared" si="8"/>
        <v>2000</v>
      </c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8"/>
    </row>
    <row r="117" spans="1:108" ht="13.5" customHeight="1">
      <c r="A117" s="29" t="s">
        <v>104</v>
      </c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30"/>
      <c r="AB117" s="84" t="s">
        <v>15</v>
      </c>
      <c r="AC117" s="85"/>
      <c r="AD117" s="85"/>
      <c r="AE117" s="85"/>
      <c r="AF117" s="85"/>
      <c r="AG117" s="86"/>
      <c r="AH117" s="87" t="s">
        <v>394</v>
      </c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6"/>
      <c r="BC117" s="26">
        <v>2000</v>
      </c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>
        <v>725</v>
      </c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>
        <f t="shared" si="8"/>
        <v>2000</v>
      </c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8"/>
    </row>
    <row r="118" spans="1:108" ht="21" customHeight="1">
      <c r="A118" s="29" t="s">
        <v>213</v>
      </c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30"/>
      <c r="AB118" s="84" t="s">
        <v>15</v>
      </c>
      <c r="AC118" s="85"/>
      <c r="AD118" s="85"/>
      <c r="AE118" s="85"/>
      <c r="AF118" s="85"/>
      <c r="AG118" s="86"/>
      <c r="AH118" s="87" t="s">
        <v>395</v>
      </c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6"/>
      <c r="BC118" s="26">
        <f>BC119</f>
        <v>8100</v>
      </c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 t="str">
        <f>BY119</f>
        <v>-</v>
      </c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>
        <f t="shared" si="8"/>
        <v>8100</v>
      </c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8"/>
    </row>
    <row r="119" spans="1:108" ht="26.25" customHeight="1">
      <c r="A119" s="29" t="s">
        <v>109</v>
      </c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30"/>
      <c r="AB119" s="84" t="s">
        <v>15</v>
      </c>
      <c r="AC119" s="85"/>
      <c r="AD119" s="85"/>
      <c r="AE119" s="85"/>
      <c r="AF119" s="85"/>
      <c r="AG119" s="86"/>
      <c r="AH119" s="87" t="s">
        <v>396</v>
      </c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6"/>
      <c r="BC119" s="26">
        <v>8100</v>
      </c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 t="s">
        <v>182</v>
      </c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>
        <f t="shared" si="8"/>
        <v>8100</v>
      </c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8"/>
    </row>
    <row r="120" spans="1:108" ht="26.25" customHeight="1">
      <c r="A120" s="29" t="s">
        <v>429</v>
      </c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30"/>
      <c r="AB120" s="84" t="s">
        <v>15</v>
      </c>
      <c r="AC120" s="85"/>
      <c r="AD120" s="85"/>
      <c r="AE120" s="85"/>
      <c r="AF120" s="85"/>
      <c r="AG120" s="86"/>
      <c r="AH120" s="87" t="s">
        <v>126</v>
      </c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6"/>
      <c r="BC120" s="88">
        <f>BC121</f>
        <v>130700</v>
      </c>
      <c r="BD120" s="89"/>
      <c r="BE120" s="89"/>
      <c r="BF120" s="89"/>
      <c r="BG120" s="89"/>
      <c r="BH120" s="89"/>
      <c r="BI120" s="89"/>
      <c r="BJ120" s="89"/>
      <c r="BK120" s="89"/>
      <c r="BL120" s="89"/>
      <c r="BM120" s="89"/>
      <c r="BN120" s="89"/>
      <c r="BO120" s="89"/>
      <c r="BP120" s="89"/>
      <c r="BQ120" s="89"/>
      <c r="BR120" s="89"/>
      <c r="BS120" s="89"/>
      <c r="BT120" s="89"/>
      <c r="BU120" s="89"/>
      <c r="BV120" s="89"/>
      <c r="BW120" s="89"/>
      <c r="BX120" s="90"/>
      <c r="BY120" s="88">
        <f>BY121</f>
        <v>34534.96</v>
      </c>
      <c r="BZ120" s="89"/>
      <c r="CA120" s="89"/>
      <c r="CB120" s="89"/>
      <c r="CC120" s="89"/>
      <c r="CD120" s="89"/>
      <c r="CE120" s="89"/>
      <c r="CF120" s="89"/>
      <c r="CG120" s="89"/>
      <c r="CH120" s="89"/>
      <c r="CI120" s="89"/>
      <c r="CJ120" s="89"/>
      <c r="CK120" s="89"/>
      <c r="CL120" s="89"/>
      <c r="CM120" s="89"/>
      <c r="CN120" s="90"/>
      <c r="CO120" s="88">
        <f>BC120-BY120</f>
        <v>96165.04000000001</v>
      </c>
      <c r="CP120" s="91"/>
      <c r="CQ120" s="91"/>
      <c r="CR120" s="91"/>
      <c r="CS120" s="91"/>
      <c r="CT120" s="91"/>
      <c r="CU120" s="91"/>
      <c r="CV120" s="91"/>
      <c r="CW120" s="91"/>
      <c r="CX120" s="91"/>
      <c r="CY120" s="91"/>
      <c r="CZ120" s="91"/>
      <c r="DA120" s="91"/>
      <c r="DB120" s="91"/>
      <c r="DC120" s="91"/>
      <c r="DD120" s="92"/>
    </row>
    <row r="121" spans="1:108" ht="35.25" customHeight="1">
      <c r="A121" s="29" t="s">
        <v>127</v>
      </c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30"/>
      <c r="AB121" s="84" t="s">
        <v>15</v>
      </c>
      <c r="AC121" s="85"/>
      <c r="AD121" s="85"/>
      <c r="AE121" s="85"/>
      <c r="AF121" s="85"/>
      <c r="AG121" s="86"/>
      <c r="AH121" s="87" t="s">
        <v>128</v>
      </c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6"/>
      <c r="BC121" s="88">
        <f>BC122+BC130</f>
        <v>130700</v>
      </c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90"/>
      <c r="BY121" s="88">
        <f>BY122+BY130</f>
        <v>34534.96</v>
      </c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90"/>
      <c r="CO121" s="88">
        <f aca="true" t="shared" si="9" ref="CO121:CO128">BC121-BY121</f>
        <v>96165.04000000001</v>
      </c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1"/>
      <c r="DA121" s="91"/>
      <c r="DB121" s="91"/>
      <c r="DC121" s="91"/>
      <c r="DD121" s="92"/>
    </row>
    <row r="122" spans="1:108" ht="14.25" customHeight="1">
      <c r="A122" s="29" t="s">
        <v>232</v>
      </c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30"/>
      <c r="AB122" s="84" t="s">
        <v>15</v>
      </c>
      <c r="AC122" s="85"/>
      <c r="AD122" s="85"/>
      <c r="AE122" s="85"/>
      <c r="AF122" s="85"/>
      <c r="AG122" s="86"/>
      <c r="AH122" s="87" t="s">
        <v>237</v>
      </c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6"/>
      <c r="BC122" s="88">
        <f>BC123</f>
        <v>48800</v>
      </c>
      <c r="BD122" s="89"/>
      <c r="BE122" s="89"/>
      <c r="BF122" s="89"/>
      <c r="BG122" s="89"/>
      <c r="BH122" s="89"/>
      <c r="BI122" s="89"/>
      <c r="BJ122" s="89"/>
      <c r="BK122" s="89"/>
      <c r="BL122" s="89"/>
      <c r="BM122" s="89"/>
      <c r="BN122" s="89"/>
      <c r="BO122" s="89"/>
      <c r="BP122" s="89"/>
      <c r="BQ122" s="89"/>
      <c r="BR122" s="89"/>
      <c r="BS122" s="89"/>
      <c r="BT122" s="89"/>
      <c r="BU122" s="89"/>
      <c r="BV122" s="89"/>
      <c r="BW122" s="89"/>
      <c r="BX122" s="90"/>
      <c r="BY122" s="88">
        <f>BY123</f>
        <v>20300</v>
      </c>
      <c r="BZ122" s="89"/>
      <c r="CA122" s="89"/>
      <c r="CB122" s="89"/>
      <c r="CC122" s="89"/>
      <c r="CD122" s="89"/>
      <c r="CE122" s="89"/>
      <c r="CF122" s="89"/>
      <c r="CG122" s="89"/>
      <c r="CH122" s="89"/>
      <c r="CI122" s="89"/>
      <c r="CJ122" s="89"/>
      <c r="CK122" s="89"/>
      <c r="CL122" s="89"/>
      <c r="CM122" s="89"/>
      <c r="CN122" s="90"/>
      <c r="CO122" s="88">
        <f t="shared" si="9"/>
        <v>28500</v>
      </c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1"/>
      <c r="DA122" s="91"/>
      <c r="DB122" s="91"/>
      <c r="DC122" s="91"/>
      <c r="DD122" s="92"/>
    </row>
    <row r="123" spans="1:108" ht="114.75" customHeight="1">
      <c r="A123" s="29" t="s">
        <v>554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30"/>
      <c r="AB123" s="84" t="s">
        <v>15</v>
      </c>
      <c r="AC123" s="85"/>
      <c r="AD123" s="85"/>
      <c r="AE123" s="85"/>
      <c r="AF123" s="85"/>
      <c r="AG123" s="86"/>
      <c r="AH123" s="87" t="s">
        <v>129</v>
      </c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6"/>
      <c r="BC123" s="88">
        <f>BC125</f>
        <v>48800</v>
      </c>
      <c r="BD123" s="89"/>
      <c r="BE123" s="89"/>
      <c r="BF123" s="89"/>
      <c r="BG123" s="89"/>
      <c r="BH123" s="89"/>
      <c r="BI123" s="89"/>
      <c r="BJ123" s="89"/>
      <c r="BK123" s="89"/>
      <c r="BL123" s="89"/>
      <c r="BM123" s="89"/>
      <c r="BN123" s="89"/>
      <c r="BO123" s="89"/>
      <c r="BP123" s="89"/>
      <c r="BQ123" s="89"/>
      <c r="BR123" s="89"/>
      <c r="BS123" s="89"/>
      <c r="BT123" s="89"/>
      <c r="BU123" s="89"/>
      <c r="BV123" s="89"/>
      <c r="BW123" s="89"/>
      <c r="BX123" s="90"/>
      <c r="BY123" s="88">
        <f>BY125</f>
        <v>20300</v>
      </c>
      <c r="BZ123" s="89"/>
      <c r="CA123" s="89"/>
      <c r="CB123" s="89"/>
      <c r="CC123" s="89"/>
      <c r="CD123" s="89"/>
      <c r="CE123" s="89"/>
      <c r="CF123" s="89"/>
      <c r="CG123" s="89"/>
      <c r="CH123" s="89"/>
      <c r="CI123" s="89"/>
      <c r="CJ123" s="89"/>
      <c r="CK123" s="89"/>
      <c r="CL123" s="89"/>
      <c r="CM123" s="89"/>
      <c r="CN123" s="90"/>
      <c r="CO123" s="88">
        <f t="shared" si="9"/>
        <v>28500</v>
      </c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1"/>
      <c r="DA123" s="91"/>
      <c r="DB123" s="91"/>
      <c r="DC123" s="91"/>
      <c r="DD123" s="92"/>
    </row>
    <row r="124" spans="1:108" ht="13.5" customHeight="1">
      <c r="A124" s="29" t="s">
        <v>232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30"/>
      <c r="AB124" s="84" t="s">
        <v>15</v>
      </c>
      <c r="AC124" s="85"/>
      <c r="AD124" s="85"/>
      <c r="AE124" s="85"/>
      <c r="AF124" s="85"/>
      <c r="AG124" s="86"/>
      <c r="AH124" s="87" t="s">
        <v>572</v>
      </c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6"/>
      <c r="BC124" s="88">
        <f>BC125</f>
        <v>48800</v>
      </c>
      <c r="BD124" s="89"/>
      <c r="BE124" s="89"/>
      <c r="BF124" s="89"/>
      <c r="BG124" s="89"/>
      <c r="BH124" s="89"/>
      <c r="BI124" s="89"/>
      <c r="BJ124" s="89"/>
      <c r="BK124" s="89"/>
      <c r="BL124" s="89"/>
      <c r="BM124" s="89"/>
      <c r="BN124" s="89"/>
      <c r="BO124" s="89"/>
      <c r="BP124" s="89"/>
      <c r="BQ124" s="89"/>
      <c r="BR124" s="89"/>
      <c r="BS124" s="89"/>
      <c r="BT124" s="89"/>
      <c r="BU124" s="89"/>
      <c r="BV124" s="89"/>
      <c r="BW124" s="89"/>
      <c r="BX124" s="90"/>
      <c r="BY124" s="88">
        <f>BY126</f>
        <v>20300</v>
      </c>
      <c r="BZ124" s="89"/>
      <c r="CA124" s="89"/>
      <c r="CB124" s="89"/>
      <c r="CC124" s="89"/>
      <c r="CD124" s="89"/>
      <c r="CE124" s="89"/>
      <c r="CF124" s="89"/>
      <c r="CG124" s="89"/>
      <c r="CH124" s="89"/>
      <c r="CI124" s="89"/>
      <c r="CJ124" s="89"/>
      <c r="CK124" s="89"/>
      <c r="CL124" s="89"/>
      <c r="CM124" s="89"/>
      <c r="CN124" s="90"/>
      <c r="CO124" s="88">
        <f>BC124-BY124</f>
        <v>28500</v>
      </c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1"/>
      <c r="DA124" s="91"/>
      <c r="DB124" s="91"/>
      <c r="DC124" s="91"/>
      <c r="DD124" s="92"/>
    </row>
    <row r="125" spans="1:108" ht="13.5" customHeight="1">
      <c r="A125" s="29" t="s">
        <v>112</v>
      </c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30"/>
      <c r="AB125" s="84" t="s">
        <v>15</v>
      </c>
      <c r="AC125" s="85"/>
      <c r="AD125" s="85"/>
      <c r="AE125" s="85"/>
      <c r="AF125" s="85"/>
      <c r="AG125" s="86"/>
      <c r="AH125" s="87" t="s">
        <v>397</v>
      </c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6"/>
      <c r="BC125" s="88">
        <f>BC126</f>
        <v>48800</v>
      </c>
      <c r="BD125" s="89"/>
      <c r="BE125" s="89"/>
      <c r="BF125" s="89"/>
      <c r="BG125" s="89"/>
      <c r="BH125" s="89"/>
      <c r="BI125" s="89"/>
      <c r="BJ125" s="89"/>
      <c r="BK125" s="89"/>
      <c r="BL125" s="89"/>
      <c r="BM125" s="89"/>
      <c r="BN125" s="89"/>
      <c r="BO125" s="89"/>
      <c r="BP125" s="89"/>
      <c r="BQ125" s="89"/>
      <c r="BR125" s="89"/>
      <c r="BS125" s="89"/>
      <c r="BT125" s="89"/>
      <c r="BU125" s="89"/>
      <c r="BV125" s="89"/>
      <c r="BW125" s="89"/>
      <c r="BX125" s="90"/>
      <c r="BY125" s="88">
        <f>BY127</f>
        <v>20300</v>
      </c>
      <c r="BZ125" s="89"/>
      <c r="CA125" s="89"/>
      <c r="CB125" s="89"/>
      <c r="CC125" s="89"/>
      <c r="CD125" s="89"/>
      <c r="CE125" s="89"/>
      <c r="CF125" s="89"/>
      <c r="CG125" s="89"/>
      <c r="CH125" s="89"/>
      <c r="CI125" s="89"/>
      <c r="CJ125" s="89"/>
      <c r="CK125" s="89"/>
      <c r="CL125" s="89"/>
      <c r="CM125" s="89"/>
      <c r="CN125" s="90"/>
      <c r="CO125" s="88">
        <f t="shared" si="9"/>
        <v>28500</v>
      </c>
      <c r="CP125" s="91"/>
      <c r="CQ125" s="91"/>
      <c r="CR125" s="91"/>
      <c r="CS125" s="91"/>
      <c r="CT125" s="91"/>
      <c r="CU125" s="91"/>
      <c r="CV125" s="91"/>
      <c r="CW125" s="91"/>
      <c r="CX125" s="91"/>
      <c r="CY125" s="91"/>
      <c r="CZ125" s="91"/>
      <c r="DA125" s="91"/>
      <c r="DB125" s="91"/>
      <c r="DC125" s="91"/>
      <c r="DD125" s="92"/>
    </row>
    <row r="126" spans="1:108" ht="14.25" customHeight="1">
      <c r="A126" s="29" t="s">
        <v>212</v>
      </c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30"/>
      <c r="AB126" s="84" t="s">
        <v>15</v>
      </c>
      <c r="AC126" s="85"/>
      <c r="AD126" s="85"/>
      <c r="AE126" s="85"/>
      <c r="AF126" s="85"/>
      <c r="AG126" s="86"/>
      <c r="AH126" s="87" t="s">
        <v>398</v>
      </c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6"/>
      <c r="BC126" s="88">
        <f>BC127</f>
        <v>48800</v>
      </c>
      <c r="BD126" s="89"/>
      <c r="BE126" s="89"/>
      <c r="BF126" s="89"/>
      <c r="BG126" s="89"/>
      <c r="BH126" s="89"/>
      <c r="BI126" s="89"/>
      <c r="BJ126" s="89"/>
      <c r="BK126" s="89"/>
      <c r="BL126" s="89"/>
      <c r="BM126" s="89"/>
      <c r="BN126" s="89"/>
      <c r="BO126" s="89"/>
      <c r="BP126" s="89"/>
      <c r="BQ126" s="89"/>
      <c r="BR126" s="89"/>
      <c r="BS126" s="89"/>
      <c r="BT126" s="89"/>
      <c r="BU126" s="89"/>
      <c r="BV126" s="89"/>
      <c r="BW126" s="89"/>
      <c r="BX126" s="90"/>
      <c r="BY126" s="88">
        <f>BY127</f>
        <v>20300</v>
      </c>
      <c r="BZ126" s="89"/>
      <c r="CA126" s="89"/>
      <c r="CB126" s="89"/>
      <c r="CC126" s="89"/>
      <c r="CD126" s="89"/>
      <c r="CE126" s="89"/>
      <c r="CF126" s="89"/>
      <c r="CG126" s="89"/>
      <c r="CH126" s="89"/>
      <c r="CI126" s="89"/>
      <c r="CJ126" s="89"/>
      <c r="CK126" s="89"/>
      <c r="CL126" s="89"/>
      <c r="CM126" s="89"/>
      <c r="CN126" s="90"/>
      <c r="CO126" s="88">
        <f t="shared" si="9"/>
        <v>28500</v>
      </c>
      <c r="CP126" s="91"/>
      <c r="CQ126" s="91"/>
      <c r="CR126" s="91"/>
      <c r="CS126" s="91"/>
      <c r="CT126" s="91"/>
      <c r="CU126" s="91"/>
      <c r="CV126" s="91"/>
      <c r="CW126" s="91"/>
      <c r="CX126" s="91"/>
      <c r="CY126" s="91"/>
      <c r="CZ126" s="91"/>
      <c r="DA126" s="91"/>
      <c r="DB126" s="91"/>
      <c r="DC126" s="91"/>
      <c r="DD126" s="92"/>
    </row>
    <row r="127" spans="1:108" ht="24" customHeight="1">
      <c r="A127" s="29" t="s">
        <v>113</v>
      </c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30"/>
      <c r="AB127" s="84" t="s">
        <v>15</v>
      </c>
      <c r="AC127" s="85"/>
      <c r="AD127" s="85"/>
      <c r="AE127" s="85"/>
      <c r="AF127" s="85"/>
      <c r="AG127" s="86"/>
      <c r="AH127" s="87" t="s">
        <v>399</v>
      </c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6"/>
      <c r="BC127" s="88">
        <f>BC128</f>
        <v>48800</v>
      </c>
      <c r="BD127" s="89"/>
      <c r="BE127" s="89"/>
      <c r="BF127" s="89"/>
      <c r="BG127" s="89"/>
      <c r="BH127" s="89"/>
      <c r="BI127" s="89"/>
      <c r="BJ127" s="89"/>
      <c r="BK127" s="89"/>
      <c r="BL127" s="89"/>
      <c r="BM127" s="89"/>
      <c r="BN127" s="89"/>
      <c r="BO127" s="89"/>
      <c r="BP127" s="89"/>
      <c r="BQ127" s="89"/>
      <c r="BR127" s="89"/>
      <c r="BS127" s="89"/>
      <c r="BT127" s="89"/>
      <c r="BU127" s="89"/>
      <c r="BV127" s="89"/>
      <c r="BW127" s="89"/>
      <c r="BX127" s="90"/>
      <c r="BY127" s="88">
        <f>BY128</f>
        <v>20300</v>
      </c>
      <c r="BZ127" s="89"/>
      <c r="CA127" s="89"/>
      <c r="CB127" s="89"/>
      <c r="CC127" s="89"/>
      <c r="CD127" s="89"/>
      <c r="CE127" s="89"/>
      <c r="CF127" s="89"/>
      <c r="CG127" s="89"/>
      <c r="CH127" s="89"/>
      <c r="CI127" s="89"/>
      <c r="CJ127" s="89"/>
      <c r="CK127" s="89"/>
      <c r="CL127" s="89"/>
      <c r="CM127" s="89"/>
      <c r="CN127" s="90"/>
      <c r="CO127" s="88">
        <f t="shared" si="9"/>
        <v>28500</v>
      </c>
      <c r="CP127" s="91"/>
      <c r="CQ127" s="91"/>
      <c r="CR127" s="91"/>
      <c r="CS127" s="91"/>
      <c r="CT127" s="91"/>
      <c r="CU127" s="91"/>
      <c r="CV127" s="91"/>
      <c r="CW127" s="91"/>
      <c r="CX127" s="91"/>
      <c r="CY127" s="91"/>
      <c r="CZ127" s="91"/>
      <c r="DA127" s="91"/>
      <c r="DB127" s="91"/>
      <c r="DC127" s="91"/>
      <c r="DD127" s="92"/>
    </row>
    <row r="128" spans="1:108" ht="36.75" customHeight="1">
      <c r="A128" s="29" t="s">
        <v>114</v>
      </c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30"/>
      <c r="AB128" s="84" t="s">
        <v>15</v>
      </c>
      <c r="AC128" s="85"/>
      <c r="AD128" s="85"/>
      <c r="AE128" s="85"/>
      <c r="AF128" s="85"/>
      <c r="AG128" s="86"/>
      <c r="AH128" s="87" t="s">
        <v>288</v>
      </c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6"/>
      <c r="BC128" s="88">
        <v>48800</v>
      </c>
      <c r="BD128" s="89"/>
      <c r="BE128" s="89"/>
      <c r="BF128" s="89"/>
      <c r="BG128" s="89"/>
      <c r="BH128" s="89"/>
      <c r="BI128" s="89"/>
      <c r="BJ128" s="89"/>
      <c r="BK128" s="89"/>
      <c r="BL128" s="89"/>
      <c r="BM128" s="89"/>
      <c r="BN128" s="89"/>
      <c r="BO128" s="89"/>
      <c r="BP128" s="89"/>
      <c r="BQ128" s="89"/>
      <c r="BR128" s="89"/>
      <c r="BS128" s="89"/>
      <c r="BT128" s="89"/>
      <c r="BU128" s="89"/>
      <c r="BV128" s="89"/>
      <c r="BW128" s="89"/>
      <c r="BX128" s="90"/>
      <c r="BY128" s="88">
        <v>20300</v>
      </c>
      <c r="BZ128" s="89"/>
      <c r="CA128" s="89"/>
      <c r="CB128" s="89"/>
      <c r="CC128" s="89"/>
      <c r="CD128" s="89"/>
      <c r="CE128" s="89"/>
      <c r="CF128" s="89"/>
      <c r="CG128" s="89"/>
      <c r="CH128" s="89"/>
      <c r="CI128" s="89"/>
      <c r="CJ128" s="89"/>
      <c r="CK128" s="89"/>
      <c r="CL128" s="89"/>
      <c r="CM128" s="89"/>
      <c r="CN128" s="90"/>
      <c r="CO128" s="88">
        <f t="shared" si="9"/>
        <v>28500</v>
      </c>
      <c r="CP128" s="91"/>
      <c r="CQ128" s="91"/>
      <c r="CR128" s="91"/>
      <c r="CS128" s="91"/>
      <c r="CT128" s="91"/>
      <c r="CU128" s="91"/>
      <c r="CV128" s="91"/>
      <c r="CW128" s="91"/>
      <c r="CX128" s="91"/>
      <c r="CY128" s="91"/>
      <c r="CZ128" s="91"/>
      <c r="DA128" s="91"/>
      <c r="DB128" s="91"/>
      <c r="DC128" s="91"/>
      <c r="DD128" s="92"/>
    </row>
    <row r="129" spans="1:108" ht="24" customHeight="1">
      <c r="A129" s="29" t="s">
        <v>238</v>
      </c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30"/>
      <c r="AB129" s="84" t="s">
        <v>15</v>
      </c>
      <c r="AC129" s="85"/>
      <c r="AD129" s="85"/>
      <c r="AE129" s="85"/>
      <c r="AF129" s="85"/>
      <c r="AG129" s="86"/>
      <c r="AH129" s="87" t="s">
        <v>571</v>
      </c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6"/>
      <c r="BC129" s="88">
        <f>BC132</f>
        <v>81900</v>
      </c>
      <c r="BD129" s="89"/>
      <c r="BE129" s="89"/>
      <c r="BF129" s="89"/>
      <c r="BG129" s="89"/>
      <c r="BH129" s="89"/>
      <c r="BI129" s="89"/>
      <c r="BJ129" s="89"/>
      <c r="BK129" s="89"/>
      <c r="BL129" s="89"/>
      <c r="BM129" s="89"/>
      <c r="BN129" s="89"/>
      <c r="BO129" s="89"/>
      <c r="BP129" s="89"/>
      <c r="BQ129" s="89"/>
      <c r="BR129" s="89"/>
      <c r="BS129" s="89"/>
      <c r="BT129" s="89"/>
      <c r="BU129" s="89"/>
      <c r="BV129" s="89"/>
      <c r="BW129" s="89"/>
      <c r="BX129" s="90"/>
      <c r="BY129" s="88">
        <f>BY132</f>
        <v>14234.96</v>
      </c>
      <c r="BZ129" s="89"/>
      <c r="CA129" s="89"/>
      <c r="CB129" s="89"/>
      <c r="CC129" s="89"/>
      <c r="CD129" s="89"/>
      <c r="CE129" s="89"/>
      <c r="CF129" s="89"/>
      <c r="CG129" s="89"/>
      <c r="CH129" s="89"/>
      <c r="CI129" s="89"/>
      <c r="CJ129" s="89"/>
      <c r="CK129" s="89"/>
      <c r="CL129" s="89"/>
      <c r="CM129" s="89"/>
      <c r="CN129" s="90"/>
      <c r="CO129" s="88">
        <f aca="true" t="shared" si="10" ref="CO129:CO134">BC129-BY129</f>
        <v>67665.04000000001</v>
      </c>
      <c r="CP129" s="91"/>
      <c r="CQ129" s="91"/>
      <c r="CR129" s="91"/>
      <c r="CS129" s="91"/>
      <c r="CT129" s="91"/>
      <c r="CU129" s="91"/>
      <c r="CV129" s="91"/>
      <c r="CW129" s="91"/>
      <c r="CX129" s="91"/>
      <c r="CY129" s="91"/>
      <c r="CZ129" s="91"/>
      <c r="DA129" s="91"/>
      <c r="DB129" s="91"/>
      <c r="DC129" s="91"/>
      <c r="DD129" s="92"/>
    </row>
    <row r="130" spans="1:108" ht="68.25" customHeight="1">
      <c r="A130" s="29" t="s">
        <v>400</v>
      </c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30"/>
      <c r="AB130" s="84" t="s">
        <v>15</v>
      </c>
      <c r="AC130" s="85"/>
      <c r="AD130" s="85"/>
      <c r="AE130" s="85"/>
      <c r="AF130" s="85"/>
      <c r="AG130" s="86"/>
      <c r="AH130" s="87" t="s">
        <v>130</v>
      </c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6"/>
      <c r="BC130" s="88">
        <f>BC133</f>
        <v>81900</v>
      </c>
      <c r="BD130" s="89"/>
      <c r="BE130" s="89"/>
      <c r="BF130" s="89"/>
      <c r="BG130" s="89"/>
      <c r="BH130" s="89"/>
      <c r="BI130" s="89"/>
      <c r="BJ130" s="89"/>
      <c r="BK130" s="89"/>
      <c r="BL130" s="89"/>
      <c r="BM130" s="89"/>
      <c r="BN130" s="89"/>
      <c r="BO130" s="89"/>
      <c r="BP130" s="89"/>
      <c r="BQ130" s="89"/>
      <c r="BR130" s="89"/>
      <c r="BS130" s="89"/>
      <c r="BT130" s="89"/>
      <c r="BU130" s="89"/>
      <c r="BV130" s="89"/>
      <c r="BW130" s="89"/>
      <c r="BX130" s="90"/>
      <c r="BY130" s="88">
        <f>BY133</f>
        <v>14234.96</v>
      </c>
      <c r="BZ130" s="89"/>
      <c r="CA130" s="89"/>
      <c r="CB130" s="89"/>
      <c r="CC130" s="89"/>
      <c r="CD130" s="89"/>
      <c r="CE130" s="89"/>
      <c r="CF130" s="89"/>
      <c r="CG130" s="89"/>
      <c r="CH130" s="89"/>
      <c r="CI130" s="89"/>
      <c r="CJ130" s="89"/>
      <c r="CK130" s="89"/>
      <c r="CL130" s="89"/>
      <c r="CM130" s="89"/>
      <c r="CN130" s="90"/>
      <c r="CO130" s="88">
        <f t="shared" si="10"/>
        <v>67665.04000000001</v>
      </c>
      <c r="CP130" s="91"/>
      <c r="CQ130" s="91"/>
      <c r="CR130" s="91"/>
      <c r="CS130" s="91"/>
      <c r="CT130" s="91"/>
      <c r="CU130" s="91"/>
      <c r="CV130" s="91"/>
      <c r="CW130" s="91"/>
      <c r="CX130" s="91"/>
      <c r="CY130" s="91"/>
      <c r="CZ130" s="91"/>
      <c r="DA130" s="91"/>
      <c r="DB130" s="91"/>
      <c r="DC130" s="91"/>
      <c r="DD130" s="92"/>
    </row>
    <row r="131" spans="1:108" ht="35.25" customHeight="1">
      <c r="A131" s="29" t="s">
        <v>538</v>
      </c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30"/>
      <c r="AB131" s="84" t="s">
        <v>15</v>
      </c>
      <c r="AC131" s="85"/>
      <c r="AD131" s="85"/>
      <c r="AE131" s="85"/>
      <c r="AF131" s="85"/>
      <c r="AG131" s="86"/>
      <c r="AH131" s="87" t="s">
        <v>570</v>
      </c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6"/>
      <c r="BC131" s="88">
        <f>BC132</f>
        <v>81900</v>
      </c>
      <c r="BD131" s="89"/>
      <c r="BE131" s="89"/>
      <c r="BF131" s="89"/>
      <c r="BG131" s="89"/>
      <c r="BH131" s="89"/>
      <c r="BI131" s="89"/>
      <c r="BJ131" s="89"/>
      <c r="BK131" s="89"/>
      <c r="BL131" s="89"/>
      <c r="BM131" s="89"/>
      <c r="BN131" s="89"/>
      <c r="BO131" s="89"/>
      <c r="BP131" s="89"/>
      <c r="BQ131" s="89"/>
      <c r="BR131" s="89"/>
      <c r="BS131" s="89"/>
      <c r="BT131" s="89"/>
      <c r="BU131" s="89"/>
      <c r="BV131" s="89"/>
      <c r="BW131" s="89"/>
      <c r="BX131" s="90"/>
      <c r="BY131" s="88">
        <f>BY132</f>
        <v>14234.96</v>
      </c>
      <c r="BZ131" s="89"/>
      <c r="CA131" s="89"/>
      <c r="CB131" s="89"/>
      <c r="CC131" s="89"/>
      <c r="CD131" s="89"/>
      <c r="CE131" s="89"/>
      <c r="CF131" s="89"/>
      <c r="CG131" s="89"/>
      <c r="CH131" s="89"/>
      <c r="CI131" s="89"/>
      <c r="CJ131" s="89"/>
      <c r="CK131" s="89"/>
      <c r="CL131" s="89"/>
      <c r="CM131" s="89"/>
      <c r="CN131" s="90"/>
      <c r="CO131" s="88">
        <f t="shared" si="10"/>
        <v>67665.04000000001</v>
      </c>
      <c r="CP131" s="91"/>
      <c r="CQ131" s="91"/>
      <c r="CR131" s="91"/>
      <c r="CS131" s="91"/>
      <c r="CT131" s="91"/>
      <c r="CU131" s="91"/>
      <c r="CV131" s="91"/>
      <c r="CW131" s="91"/>
      <c r="CX131" s="91"/>
      <c r="CY131" s="91"/>
      <c r="CZ131" s="91"/>
      <c r="DA131" s="91"/>
      <c r="DB131" s="91"/>
      <c r="DC131" s="91"/>
      <c r="DD131" s="92"/>
    </row>
    <row r="132" spans="1:108" ht="35.25" customHeight="1">
      <c r="A132" s="29" t="s">
        <v>522</v>
      </c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30"/>
      <c r="AB132" s="84" t="s">
        <v>15</v>
      </c>
      <c r="AC132" s="85"/>
      <c r="AD132" s="85"/>
      <c r="AE132" s="85"/>
      <c r="AF132" s="85"/>
      <c r="AG132" s="86"/>
      <c r="AH132" s="87" t="s">
        <v>569</v>
      </c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6"/>
      <c r="BC132" s="88">
        <f>BC133</f>
        <v>81900</v>
      </c>
      <c r="BD132" s="89"/>
      <c r="BE132" s="89"/>
      <c r="BF132" s="89"/>
      <c r="BG132" s="89"/>
      <c r="BH132" s="89"/>
      <c r="BI132" s="89"/>
      <c r="BJ132" s="89"/>
      <c r="BK132" s="89"/>
      <c r="BL132" s="89"/>
      <c r="BM132" s="89"/>
      <c r="BN132" s="89"/>
      <c r="BO132" s="89"/>
      <c r="BP132" s="89"/>
      <c r="BQ132" s="89"/>
      <c r="BR132" s="89"/>
      <c r="BS132" s="89"/>
      <c r="BT132" s="89"/>
      <c r="BU132" s="89"/>
      <c r="BV132" s="89"/>
      <c r="BW132" s="89"/>
      <c r="BX132" s="90"/>
      <c r="BY132" s="88">
        <f>BY133</f>
        <v>14234.96</v>
      </c>
      <c r="BZ132" s="89"/>
      <c r="CA132" s="89"/>
      <c r="CB132" s="89"/>
      <c r="CC132" s="89"/>
      <c r="CD132" s="89"/>
      <c r="CE132" s="89"/>
      <c r="CF132" s="89"/>
      <c r="CG132" s="89"/>
      <c r="CH132" s="89"/>
      <c r="CI132" s="89"/>
      <c r="CJ132" s="89"/>
      <c r="CK132" s="89"/>
      <c r="CL132" s="89"/>
      <c r="CM132" s="89"/>
      <c r="CN132" s="90"/>
      <c r="CO132" s="88">
        <f t="shared" si="10"/>
        <v>67665.04000000001</v>
      </c>
      <c r="CP132" s="91"/>
      <c r="CQ132" s="91"/>
      <c r="CR132" s="91"/>
      <c r="CS132" s="91"/>
      <c r="CT132" s="91"/>
      <c r="CU132" s="91"/>
      <c r="CV132" s="91"/>
      <c r="CW132" s="91"/>
      <c r="CX132" s="91"/>
      <c r="CY132" s="91"/>
      <c r="CZ132" s="91"/>
      <c r="DA132" s="91"/>
      <c r="DB132" s="91"/>
      <c r="DC132" s="91"/>
      <c r="DD132" s="92"/>
    </row>
    <row r="133" spans="1:108" ht="35.25" customHeight="1">
      <c r="A133" s="29" t="s">
        <v>318</v>
      </c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30"/>
      <c r="AB133" s="84" t="s">
        <v>15</v>
      </c>
      <c r="AC133" s="85"/>
      <c r="AD133" s="85"/>
      <c r="AE133" s="85"/>
      <c r="AF133" s="85"/>
      <c r="AG133" s="86"/>
      <c r="AH133" s="87" t="s">
        <v>401</v>
      </c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6"/>
      <c r="BC133" s="88">
        <f>BC134+BC138</f>
        <v>81900</v>
      </c>
      <c r="BD133" s="89"/>
      <c r="BE133" s="89"/>
      <c r="BF133" s="89"/>
      <c r="BG133" s="89"/>
      <c r="BH133" s="89"/>
      <c r="BI133" s="89"/>
      <c r="BJ133" s="89"/>
      <c r="BK133" s="89"/>
      <c r="BL133" s="89"/>
      <c r="BM133" s="89"/>
      <c r="BN133" s="89"/>
      <c r="BO133" s="89"/>
      <c r="BP133" s="89"/>
      <c r="BQ133" s="89"/>
      <c r="BR133" s="89"/>
      <c r="BS133" s="89"/>
      <c r="BT133" s="89"/>
      <c r="BU133" s="89"/>
      <c r="BV133" s="89"/>
      <c r="BW133" s="89"/>
      <c r="BX133" s="90"/>
      <c r="BY133" s="88">
        <f>BY134+BY138</f>
        <v>14234.96</v>
      </c>
      <c r="BZ133" s="89"/>
      <c r="CA133" s="89"/>
      <c r="CB133" s="89"/>
      <c r="CC133" s="89"/>
      <c r="CD133" s="89"/>
      <c r="CE133" s="89"/>
      <c r="CF133" s="89"/>
      <c r="CG133" s="89"/>
      <c r="CH133" s="89"/>
      <c r="CI133" s="89"/>
      <c r="CJ133" s="89"/>
      <c r="CK133" s="89"/>
      <c r="CL133" s="89"/>
      <c r="CM133" s="89"/>
      <c r="CN133" s="90"/>
      <c r="CO133" s="88">
        <f t="shared" si="10"/>
        <v>67665.04000000001</v>
      </c>
      <c r="CP133" s="91"/>
      <c r="CQ133" s="91"/>
      <c r="CR133" s="91"/>
      <c r="CS133" s="91"/>
      <c r="CT133" s="91"/>
      <c r="CU133" s="91"/>
      <c r="CV133" s="91"/>
      <c r="CW133" s="91"/>
      <c r="CX133" s="91"/>
      <c r="CY133" s="91"/>
      <c r="CZ133" s="91"/>
      <c r="DA133" s="91"/>
      <c r="DB133" s="91"/>
      <c r="DC133" s="91"/>
      <c r="DD133" s="92"/>
    </row>
    <row r="134" spans="1:108" ht="13.5" customHeight="1">
      <c r="A134" s="29" t="s">
        <v>212</v>
      </c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30"/>
      <c r="AB134" s="84" t="s">
        <v>15</v>
      </c>
      <c r="AC134" s="85"/>
      <c r="AD134" s="85"/>
      <c r="AE134" s="85"/>
      <c r="AF134" s="85"/>
      <c r="AG134" s="86"/>
      <c r="AH134" s="87" t="s">
        <v>402</v>
      </c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6"/>
      <c r="BC134" s="88">
        <f>BC135</f>
        <v>10800</v>
      </c>
      <c r="BD134" s="89"/>
      <c r="BE134" s="89"/>
      <c r="BF134" s="89"/>
      <c r="BG134" s="89"/>
      <c r="BH134" s="89"/>
      <c r="BI134" s="89"/>
      <c r="BJ134" s="89"/>
      <c r="BK134" s="89"/>
      <c r="BL134" s="89"/>
      <c r="BM134" s="89"/>
      <c r="BN134" s="89"/>
      <c r="BO134" s="89"/>
      <c r="BP134" s="89"/>
      <c r="BQ134" s="89"/>
      <c r="BR134" s="89"/>
      <c r="BS134" s="89"/>
      <c r="BT134" s="89"/>
      <c r="BU134" s="89"/>
      <c r="BV134" s="89"/>
      <c r="BW134" s="89"/>
      <c r="BX134" s="90"/>
      <c r="BY134" s="88">
        <f>BY135</f>
        <v>2334.96</v>
      </c>
      <c r="BZ134" s="89"/>
      <c r="CA134" s="89"/>
      <c r="CB134" s="89"/>
      <c r="CC134" s="89"/>
      <c r="CD134" s="89"/>
      <c r="CE134" s="89"/>
      <c r="CF134" s="89"/>
      <c r="CG134" s="89"/>
      <c r="CH134" s="89"/>
      <c r="CI134" s="89"/>
      <c r="CJ134" s="89"/>
      <c r="CK134" s="89"/>
      <c r="CL134" s="89"/>
      <c r="CM134" s="89"/>
      <c r="CN134" s="90"/>
      <c r="CO134" s="88">
        <f t="shared" si="10"/>
        <v>8465.04</v>
      </c>
      <c r="CP134" s="91"/>
      <c r="CQ134" s="91"/>
      <c r="CR134" s="91"/>
      <c r="CS134" s="91"/>
      <c r="CT134" s="91"/>
      <c r="CU134" s="91"/>
      <c r="CV134" s="91"/>
      <c r="CW134" s="91"/>
      <c r="CX134" s="91"/>
      <c r="CY134" s="91"/>
      <c r="CZ134" s="91"/>
      <c r="DA134" s="91"/>
      <c r="DB134" s="91"/>
      <c r="DC134" s="91"/>
      <c r="DD134" s="92"/>
    </row>
    <row r="135" spans="1:108" ht="13.5" customHeight="1">
      <c r="A135" s="29" t="s">
        <v>102</v>
      </c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30"/>
      <c r="AB135" s="84" t="s">
        <v>15</v>
      </c>
      <c r="AC135" s="85"/>
      <c r="AD135" s="85"/>
      <c r="AE135" s="85"/>
      <c r="AF135" s="85"/>
      <c r="AG135" s="86"/>
      <c r="AH135" s="87" t="s">
        <v>403</v>
      </c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6"/>
      <c r="BC135" s="88">
        <f>BC137+BC136</f>
        <v>10800</v>
      </c>
      <c r="BD135" s="89"/>
      <c r="BE135" s="89"/>
      <c r="BF135" s="89"/>
      <c r="BG135" s="89"/>
      <c r="BH135" s="89"/>
      <c r="BI135" s="89"/>
      <c r="BJ135" s="89"/>
      <c r="BK135" s="89"/>
      <c r="BL135" s="89"/>
      <c r="BM135" s="89"/>
      <c r="BN135" s="89"/>
      <c r="BO135" s="89"/>
      <c r="BP135" s="89"/>
      <c r="BQ135" s="89"/>
      <c r="BR135" s="89"/>
      <c r="BS135" s="89"/>
      <c r="BT135" s="89"/>
      <c r="BU135" s="89"/>
      <c r="BV135" s="89"/>
      <c r="BW135" s="89"/>
      <c r="BX135" s="90"/>
      <c r="BY135" s="88">
        <f>BY136+BY137</f>
        <v>2334.96</v>
      </c>
      <c r="BZ135" s="89"/>
      <c r="CA135" s="89"/>
      <c r="CB135" s="89"/>
      <c r="CC135" s="89"/>
      <c r="CD135" s="89"/>
      <c r="CE135" s="89"/>
      <c r="CF135" s="89"/>
      <c r="CG135" s="89"/>
      <c r="CH135" s="89"/>
      <c r="CI135" s="89"/>
      <c r="CJ135" s="89"/>
      <c r="CK135" s="89"/>
      <c r="CL135" s="89"/>
      <c r="CM135" s="89"/>
      <c r="CN135" s="90"/>
      <c r="CO135" s="88">
        <f>BC134-BY135</f>
        <v>8465.04</v>
      </c>
      <c r="CP135" s="91"/>
      <c r="CQ135" s="91"/>
      <c r="CR135" s="91"/>
      <c r="CS135" s="91"/>
      <c r="CT135" s="91"/>
      <c r="CU135" s="91"/>
      <c r="CV135" s="91"/>
      <c r="CW135" s="91"/>
      <c r="CX135" s="91"/>
      <c r="CY135" s="91"/>
      <c r="CZ135" s="91"/>
      <c r="DA135" s="91"/>
      <c r="DB135" s="91"/>
      <c r="DC135" s="91"/>
      <c r="DD135" s="92"/>
    </row>
    <row r="136" spans="1:108" ht="24.75" customHeight="1">
      <c r="A136" s="29" t="s">
        <v>106</v>
      </c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0"/>
      <c r="AB136" s="84" t="s">
        <v>15</v>
      </c>
      <c r="AC136" s="85"/>
      <c r="AD136" s="85"/>
      <c r="AE136" s="85"/>
      <c r="AF136" s="85"/>
      <c r="AG136" s="86"/>
      <c r="AH136" s="87" t="s">
        <v>473</v>
      </c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6"/>
      <c r="BC136" s="88">
        <v>800</v>
      </c>
      <c r="BD136" s="89"/>
      <c r="BE136" s="89"/>
      <c r="BF136" s="89"/>
      <c r="BG136" s="89"/>
      <c r="BH136" s="89"/>
      <c r="BI136" s="89"/>
      <c r="BJ136" s="89"/>
      <c r="BK136" s="89"/>
      <c r="BL136" s="89"/>
      <c r="BM136" s="89"/>
      <c r="BN136" s="89"/>
      <c r="BO136" s="89"/>
      <c r="BP136" s="89"/>
      <c r="BQ136" s="89"/>
      <c r="BR136" s="89"/>
      <c r="BS136" s="89"/>
      <c r="BT136" s="89"/>
      <c r="BU136" s="89"/>
      <c r="BV136" s="89"/>
      <c r="BW136" s="89"/>
      <c r="BX136" s="90"/>
      <c r="BY136" s="88">
        <v>800</v>
      </c>
      <c r="BZ136" s="89"/>
      <c r="CA136" s="89"/>
      <c r="CB136" s="89"/>
      <c r="CC136" s="89"/>
      <c r="CD136" s="89"/>
      <c r="CE136" s="89"/>
      <c r="CF136" s="89"/>
      <c r="CG136" s="89"/>
      <c r="CH136" s="89"/>
      <c r="CI136" s="89"/>
      <c r="CJ136" s="89"/>
      <c r="CK136" s="89"/>
      <c r="CL136" s="89"/>
      <c r="CM136" s="89"/>
      <c r="CN136" s="90"/>
      <c r="CO136" s="88" t="s">
        <v>182</v>
      </c>
      <c r="CP136" s="91"/>
      <c r="CQ136" s="91"/>
      <c r="CR136" s="91"/>
      <c r="CS136" s="91"/>
      <c r="CT136" s="91"/>
      <c r="CU136" s="91"/>
      <c r="CV136" s="91"/>
      <c r="CW136" s="91"/>
      <c r="CX136" s="91"/>
      <c r="CY136" s="91"/>
      <c r="CZ136" s="91"/>
      <c r="DA136" s="91"/>
      <c r="DB136" s="91"/>
      <c r="DC136" s="91"/>
      <c r="DD136" s="92"/>
    </row>
    <row r="137" spans="1:108" ht="15.75" customHeight="1">
      <c r="A137" s="29" t="s">
        <v>404</v>
      </c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30"/>
      <c r="AB137" s="84" t="s">
        <v>15</v>
      </c>
      <c r="AC137" s="85"/>
      <c r="AD137" s="85"/>
      <c r="AE137" s="85"/>
      <c r="AF137" s="85"/>
      <c r="AG137" s="86"/>
      <c r="AH137" s="87" t="s">
        <v>405</v>
      </c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6"/>
      <c r="BC137" s="88">
        <v>10000</v>
      </c>
      <c r="BD137" s="89"/>
      <c r="BE137" s="89"/>
      <c r="BF137" s="89"/>
      <c r="BG137" s="89"/>
      <c r="BH137" s="89"/>
      <c r="BI137" s="89"/>
      <c r="BJ137" s="89"/>
      <c r="BK137" s="89"/>
      <c r="BL137" s="89"/>
      <c r="BM137" s="89"/>
      <c r="BN137" s="89"/>
      <c r="BO137" s="89"/>
      <c r="BP137" s="89"/>
      <c r="BQ137" s="89"/>
      <c r="BR137" s="89"/>
      <c r="BS137" s="89"/>
      <c r="BT137" s="89"/>
      <c r="BU137" s="89"/>
      <c r="BV137" s="89"/>
      <c r="BW137" s="89"/>
      <c r="BX137" s="90"/>
      <c r="BY137" s="88">
        <v>1534.96</v>
      </c>
      <c r="BZ137" s="89"/>
      <c r="CA137" s="89"/>
      <c r="CB137" s="89"/>
      <c r="CC137" s="89"/>
      <c r="CD137" s="89"/>
      <c r="CE137" s="89"/>
      <c r="CF137" s="89"/>
      <c r="CG137" s="89"/>
      <c r="CH137" s="89"/>
      <c r="CI137" s="89"/>
      <c r="CJ137" s="89"/>
      <c r="CK137" s="89"/>
      <c r="CL137" s="89"/>
      <c r="CM137" s="89"/>
      <c r="CN137" s="90"/>
      <c r="CO137" s="88">
        <f>BC137-BY137</f>
        <v>8465.04</v>
      </c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2"/>
    </row>
    <row r="138" spans="1:108" ht="15.75" customHeight="1">
      <c r="A138" s="29" t="s">
        <v>213</v>
      </c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0"/>
      <c r="AB138" s="84" t="s">
        <v>15</v>
      </c>
      <c r="AC138" s="85"/>
      <c r="AD138" s="85"/>
      <c r="AE138" s="85"/>
      <c r="AF138" s="85"/>
      <c r="AG138" s="86"/>
      <c r="AH138" s="87" t="s">
        <v>406</v>
      </c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6"/>
      <c r="BC138" s="88">
        <v>71100</v>
      </c>
      <c r="BD138" s="89"/>
      <c r="BE138" s="89"/>
      <c r="BF138" s="89"/>
      <c r="BG138" s="89"/>
      <c r="BH138" s="89"/>
      <c r="BI138" s="89"/>
      <c r="BJ138" s="89"/>
      <c r="BK138" s="89"/>
      <c r="BL138" s="89"/>
      <c r="BM138" s="89"/>
      <c r="BN138" s="89"/>
      <c r="BO138" s="89"/>
      <c r="BP138" s="89"/>
      <c r="BQ138" s="89"/>
      <c r="BR138" s="89"/>
      <c r="BS138" s="89"/>
      <c r="BT138" s="89"/>
      <c r="BU138" s="89"/>
      <c r="BV138" s="89"/>
      <c r="BW138" s="89"/>
      <c r="BX138" s="90"/>
      <c r="BY138" s="88">
        <f>BY139</f>
        <v>11900</v>
      </c>
      <c r="BZ138" s="89"/>
      <c r="CA138" s="89"/>
      <c r="CB138" s="89"/>
      <c r="CC138" s="89"/>
      <c r="CD138" s="89"/>
      <c r="CE138" s="89"/>
      <c r="CF138" s="89"/>
      <c r="CG138" s="89"/>
      <c r="CH138" s="89"/>
      <c r="CI138" s="89"/>
      <c r="CJ138" s="89"/>
      <c r="CK138" s="89"/>
      <c r="CL138" s="89"/>
      <c r="CM138" s="89"/>
      <c r="CN138" s="90"/>
      <c r="CO138" s="88">
        <f>BC138-BY138</f>
        <v>59200</v>
      </c>
      <c r="CP138" s="91"/>
      <c r="CQ138" s="91"/>
      <c r="CR138" s="91"/>
      <c r="CS138" s="91"/>
      <c r="CT138" s="91"/>
      <c r="CU138" s="91"/>
      <c r="CV138" s="91"/>
      <c r="CW138" s="91"/>
      <c r="CX138" s="91"/>
      <c r="CY138" s="91"/>
      <c r="CZ138" s="91"/>
      <c r="DA138" s="91"/>
      <c r="DB138" s="91"/>
      <c r="DC138" s="91"/>
      <c r="DD138" s="92"/>
    </row>
    <row r="139" spans="1:108" ht="26.25" customHeight="1">
      <c r="A139" s="29" t="s">
        <v>109</v>
      </c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30"/>
      <c r="AB139" s="84" t="s">
        <v>15</v>
      </c>
      <c r="AC139" s="85"/>
      <c r="AD139" s="85"/>
      <c r="AE139" s="85"/>
      <c r="AF139" s="85"/>
      <c r="AG139" s="86"/>
      <c r="AH139" s="87" t="s">
        <v>407</v>
      </c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6"/>
      <c r="BC139" s="88">
        <v>71100</v>
      </c>
      <c r="BD139" s="89"/>
      <c r="BE139" s="89"/>
      <c r="BF139" s="89"/>
      <c r="BG139" s="89"/>
      <c r="BH139" s="89"/>
      <c r="BI139" s="89"/>
      <c r="BJ139" s="89"/>
      <c r="BK139" s="89"/>
      <c r="BL139" s="89"/>
      <c r="BM139" s="89"/>
      <c r="BN139" s="89"/>
      <c r="BO139" s="89"/>
      <c r="BP139" s="89"/>
      <c r="BQ139" s="89"/>
      <c r="BR139" s="89"/>
      <c r="BS139" s="89"/>
      <c r="BT139" s="89"/>
      <c r="BU139" s="89"/>
      <c r="BV139" s="89"/>
      <c r="BW139" s="89"/>
      <c r="BX139" s="90"/>
      <c r="BY139" s="88">
        <v>11900</v>
      </c>
      <c r="BZ139" s="89"/>
      <c r="CA139" s="89"/>
      <c r="CB139" s="89"/>
      <c r="CC139" s="89"/>
      <c r="CD139" s="89"/>
      <c r="CE139" s="89"/>
      <c r="CF139" s="89"/>
      <c r="CG139" s="89"/>
      <c r="CH139" s="89"/>
      <c r="CI139" s="89"/>
      <c r="CJ139" s="89"/>
      <c r="CK139" s="89"/>
      <c r="CL139" s="89"/>
      <c r="CM139" s="89"/>
      <c r="CN139" s="90"/>
      <c r="CO139" s="88">
        <f>BC139-BY139</f>
        <v>59200</v>
      </c>
      <c r="CP139" s="91"/>
      <c r="CQ139" s="91"/>
      <c r="CR139" s="91"/>
      <c r="CS139" s="91"/>
      <c r="CT139" s="91"/>
      <c r="CU139" s="91"/>
      <c r="CV139" s="91"/>
      <c r="CW139" s="91"/>
      <c r="CX139" s="91"/>
      <c r="CY139" s="91"/>
      <c r="CZ139" s="91"/>
      <c r="DA139" s="91"/>
      <c r="DB139" s="91"/>
      <c r="DC139" s="91"/>
      <c r="DD139" s="92"/>
    </row>
    <row r="140" spans="1:108" ht="15" customHeight="1">
      <c r="A140" s="29" t="s">
        <v>408</v>
      </c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30"/>
      <c r="AB140" s="84" t="s">
        <v>15</v>
      </c>
      <c r="AC140" s="85"/>
      <c r="AD140" s="85"/>
      <c r="AE140" s="85"/>
      <c r="AF140" s="85"/>
      <c r="AG140" s="86"/>
      <c r="AH140" s="87" t="s">
        <v>409</v>
      </c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6"/>
      <c r="BC140" s="88">
        <f>BC141+BC151+BC169</f>
        <v>396500</v>
      </c>
      <c r="BD140" s="89"/>
      <c r="BE140" s="89"/>
      <c r="BF140" s="89"/>
      <c r="BG140" s="89"/>
      <c r="BH140" s="89"/>
      <c r="BI140" s="89"/>
      <c r="BJ140" s="89"/>
      <c r="BK140" s="89"/>
      <c r="BL140" s="89"/>
      <c r="BM140" s="89"/>
      <c r="BN140" s="89"/>
      <c r="BO140" s="89"/>
      <c r="BP140" s="89"/>
      <c r="BQ140" s="89"/>
      <c r="BR140" s="89"/>
      <c r="BS140" s="89"/>
      <c r="BT140" s="89"/>
      <c r="BU140" s="89"/>
      <c r="BV140" s="89"/>
      <c r="BW140" s="89"/>
      <c r="BX140" s="90"/>
      <c r="BY140" s="88">
        <f>BY169</f>
        <v>20000</v>
      </c>
      <c r="BZ140" s="89"/>
      <c r="CA140" s="89"/>
      <c r="CB140" s="89"/>
      <c r="CC140" s="89"/>
      <c r="CD140" s="89"/>
      <c r="CE140" s="89"/>
      <c r="CF140" s="89"/>
      <c r="CG140" s="89"/>
      <c r="CH140" s="89"/>
      <c r="CI140" s="89"/>
      <c r="CJ140" s="89"/>
      <c r="CK140" s="89"/>
      <c r="CL140" s="89"/>
      <c r="CM140" s="89"/>
      <c r="CN140" s="90"/>
      <c r="CO140" s="88">
        <f>BC140-BY140</f>
        <v>376500</v>
      </c>
      <c r="CP140" s="91"/>
      <c r="CQ140" s="91"/>
      <c r="CR140" s="91"/>
      <c r="CS140" s="91"/>
      <c r="CT140" s="91"/>
      <c r="CU140" s="91"/>
      <c r="CV140" s="91"/>
      <c r="CW140" s="91"/>
      <c r="CX140" s="91"/>
      <c r="CY140" s="91"/>
      <c r="CZ140" s="91"/>
      <c r="DA140" s="91"/>
      <c r="DB140" s="91"/>
      <c r="DC140" s="91"/>
      <c r="DD140" s="92"/>
    </row>
    <row r="141" spans="1:108" ht="15" customHeight="1">
      <c r="A141" s="29" t="s">
        <v>410</v>
      </c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30"/>
      <c r="AB141" s="84" t="s">
        <v>15</v>
      </c>
      <c r="AC141" s="85"/>
      <c r="AD141" s="85"/>
      <c r="AE141" s="85"/>
      <c r="AF141" s="85"/>
      <c r="AG141" s="86"/>
      <c r="AH141" s="87" t="s">
        <v>411</v>
      </c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6"/>
      <c r="BC141" s="88">
        <f>BC144</f>
        <v>117100</v>
      </c>
      <c r="BD141" s="89"/>
      <c r="BE141" s="89"/>
      <c r="BF141" s="89"/>
      <c r="BG141" s="89"/>
      <c r="BH141" s="89"/>
      <c r="BI141" s="89"/>
      <c r="BJ141" s="89"/>
      <c r="BK141" s="89"/>
      <c r="BL141" s="89"/>
      <c r="BM141" s="89"/>
      <c r="BN141" s="89"/>
      <c r="BO141" s="89"/>
      <c r="BP141" s="89"/>
      <c r="BQ141" s="89"/>
      <c r="BR141" s="89"/>
      <c r="BS141" s="89"/>
      <c r="BT141" s="89"/>
      <c r="BU141" s="89"/>
      <c r="BV141" s="89"/>
      <c r="BW141" s="89"/>
      <c r="BX141" s="90"/>
      <c r="BY141" s="88" t="str">
        <f>BY144</f>
        <v>-</v>
      </c>
      <c r="BZ141" s="89"/>
      <c r="CA141" s="89"/>
      <c r="CB141" s="89"/>
      <c r="CC141" s="89"/>
      <c r="CD141" s="89"/>
      <c r="CE141" s="89"/>
      <c r="CF141" s="89"/>
      <c r="CG141" s="89"/>
      <c r="CH141" s="89"/>
      <c r="CI141" s="89"/>
      <c r="CJ141" s="89"/>
      <c r="CK141" s="89"/>
      <c r="CL141" s="89"/>
      <c r="CM141" s="89"/>
      <c r="CN141" s="90"/>
      <c r="CO141" s="88">
        <f aca="true" t="shared" si="11" ref="CO141:CO150">BC141</f>
        <v>117100</v>
      </c>
      <c r="CP141" s="91"/>
      <c r="CQ141" s="91"/>
      <c r="CR141" s="91"/>
      <c r="CS141" s="91"/>
      <c r="CT141" s="91"/>
      <c r="CU141" s="91"/>
      <c r="CV141" s="91"/>
      <c r="CW141" s="91"/>
      <c r="CX141" s="91"/>
      <c r="CY141" s="91"/>
      <c r="CZ141" s="91"/>
      <c r="DA141" s="91"/>
      <c r="DB141" s="91"/>
      <c r="DC141" s="91"/>
      <c r="DD141" s="92"/>
    </row>
    <row r="142" spans="1:108" ht="15.75" customHeight="1">
      <c r="A142" s="29" t="s">
        <v>239</v>
      </c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30"/>
      <c r="AB142" s="84" t="s">
        <v>15</v>
      </c>
      <c r="AC142" s="85"/>
      <c r="AD142" s="85"/>
      <c r="AE142" s="85"/>
      <c r="AF142" s="85"/>
      <c r="AG142" s="86"/>
      <c r="AH142" s="87" t="s">
        <v>568</v>
      </c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6"/>
      <c r="BC142" s="88">
        <f>BC145</f>
        <v>117100</v>
      </c>
      <c r="BD142" s="89"/>
      <c r="BE142" s="89"/>
      <c r="BF142" s="89"/>
      <c r="BG142" s="89"/>
      <c r="BH142" s="89"/>
      <c r="BI142" s="89"/>
      <c r="BJ142" s="89"/>
      <c r="BK142" s="89"/>
      <c r="BL142" s="89"/>
      <c r="BM142" s="89"/>
      <c r="BN142" s="89"/>
      <c r="BO142" s="89"/>
      <c r="BP142" s="89"/>
      <c r="BQ142" s="89"/>
      <c r="BR142" s="89"/>
      <c r="BS142" s="89"/>
      <c r="BT142" s="89"/>
      <c r="BU142" s="89"/>
      <c r="BV142" s="89"/>
      <c r="BW142" s="89"/>
      <c r="BX142" s="90"/>
      <c r="BY142" s="88" t="str">
        <f>BY145</f>
        <v>-</v>
      </c>
      <c r="BZ142" s="89"/>
      <c r="CA142" s="89"/>
      <c r="CB142" s="89"/>
      <c r="CC142" s="89"/>
      <c r="CD142" s="89"/>
      <c r="CE142" s="89"/>
      <c r="CF142" s="89"/>
      <c r="CG142" s="89"/>
      <c r="CH142" s="89"/>
      <c r="CI142" s="89"/>
      <c r="CJ142" s="89"/>
      <c r="CK142" s="89"/>
      <c r="CL142" s="89"/>
      <c r="CM142" s="89"/>
      <c r="CN142" s="90"/>
      <c r="CO142" s="88">
        <f t="shared" si="11"/>
        <v>117100</v>
      </c>
      <c r="CP142" s="91"/>
      <c r="CQ142" s="91"/>
      <c r="CR142" s="91"/>
      <c r="CS142" s="91"/>
      <c r="CT142" s="91"/>
      <c r="CU142" s="91"/>
      <c r="CV142" s="91"/>
      <c r="CW142" s="91"/>
      <c r="CX142" s="91"/>
      <c r="CY142" s="91"/>
      <c r="CZ142" s="91"/>
      <c r="DA142" s="91"/>
      <c r="DB142" s="91"/>
      <c r="DC142" s="91"/>
      <c r="DD142" s="92"/>
    </row>
    <row r="143" spans="1:108" ht="57" customHeight="1">
      <c r="A143" s="29" t="s">
        <v>567</v>
      </c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30"/>
      <c r="AB143" s="84" t="s">
        <v>15</v>
      </c>
      <c r="AC143" s="85"/>
      <c r="AD143" s="85"/>
      <c r="AE143" s="85"/>
      <c r="AF143" s="85"/>
      <c r="AG143" s="86"/>
      <c r="AH143" s="87" t="s">
        <v>566</v>
      </c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6"/>
      <c r="BC143" s="88">
        <f>BC146</f>
        <v>117100</v>
      </c>
      <c r="BD143" s="89"/>
      <c r="BE143" s="89"/>
      <c r="BF143" s="89"/>
      <c r="BG143" s="89"/>
      <c r="BH143" s="89"/>
      <c r="BI143" s="89"/>
      <c r="BJ143" s="89"/>
      <c r="BK143" s="89"/>
      <c r="BL143" s="89"/>
      <c r="BM143" s="89"/>
      <c r="BN143" s="89"/>
      <c r="BO143" s="89"/>
      <c r="BP143" s="89"/>
      <c r="BQ143" s="89"/>
      <c r="BR143" s="89"/>
      <c r="BS143" s="89"/>
      <c r="BT143" s="89"/>
      <c r="BU143" s="89"/>
      <c r="BV143" s="89"/>
      <c r="BW143" s="89"/>
      <c r="BX143" s="90"/>
      <c r="BY143" s="88" t="str">
        <f>BY146</f>
        <v>-</v>
      </c>
      <c r="BZ143" s="89"/>
      <c r="CA143" s="89"/>
      <c r="CB143" s="89"/>
      <c r="CC143" s="89"/>
      <c r="CD143" s="89"/>
      <c r="CE143" s="89"/>
      <c r="CF143" s="89"/>
      <c r="CG143" s="89"/>
      <c r="CH143" s="89"/>
      <c r="CI143" s="89"/>
      <c r="CJ143" s="89"/>
      <c r="CK143" s="89"/>
      <c r="CL143" s="89"/>
      <c r="CM143" s="89"/>
      <c r="CN143" s="90"/>
      <c r="CO143" s="88">
        <f>BC143</f>
        <v>117100</v>
      </c>
      <c r="CP143" s="91"/>
      <c r="CQ143" s="91"/>
      <c r="CR143" s="91"/>
      <c r="CS143" s="91"/>
      <c r="CT143" s="91"/>
      <c r="CU143" s="91"/>
      <c r="CV143" s="91"/>
      <c r="CW143" s="91"/>
      <c r="CX143" s="91"/>
      <c r="CY143" s="91"/>
      <c r="CZ143" s="91"/>
      <c r="DA143" s="91"/>
      <c r="DB143" s="91"/>
      <c r="DC143" s="91"/>
      <c r="DD143" s="92"/>
    </row>
    <row r="144" spans="1:108" ht="67.5" customHeight="1">
      <c r="A144" s="29" t="s">
        <v>412</v>
      </c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30"/>
      <c r="AB144" s="84" t="s">
        <v>15</v>
      </c>
      <c r="AC144" s="85"/>
      <c r="AD144" s="85"/>
      <c r="AE144" s="85"/>
      <c r="AF144" s="85"/>
      <c r="AG144" s="86"/>
      <c r="AH144" s="87" t="s">
        <v>413</v>
      </c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6"/>
      <c r="BC144" s="88">
        <f>BC147</f>
        <v>117100</v>
      </c>
      <c r="BD144" s="89"/>
      <c r="BE144" s="89"/>
      <c r="BF144" s="89"/>
      <c r="BG144" s="89"/>
      <c r="BH144" s="89"/>
      <c r="BI144" s="89"/>
      <c r="BJ144" s="89"/>
      <c r="BK144" s="89"/>
      <c r="BL144" s="89"/>
      <c r="BM144" s="89"/>
      <c r="BN144" s="89"/>
      <c r="BO144" s="89"/>
      <c r="BP144" s="89"/>
      <c r="BQ144" s="89"/>
      <c r="BR144" s="89"/>
      <c r="BS144" s="89"/>
      <c r="BT144" s="89"/>
      <c r="BU144" s="89"/>
      <c r="BV144" s="89"/>
      <c r="BW144" s="89"/>
      <c r="BX144" s="90"/>
      <c r="BY144" s="88" t="str">
        <f>BY147</f>
        <v>-</v>
      </c>
      <c r="BZ144" s="89"/>
      <c r="CA144" s="89"/>
      <c r="CB144" s="89"/>
      <c r="CC144" s="89"/>
      <c r="CD144" s="89"/>
      <c r="CE144" s="89"/>
      <c r="CF144" s="89"/>
      <c r="CG144" s="89"/>
      <c r="CH144" s="89"/>
      <c r="CI144" s="89"/>
      <c r="CJ144" s="89"/>
      <c r="CK144" s="89"/>
      <c r="CL144" s="89"/>
      <c r="CM144" s="89"/>
      <c r="CN144" s="90"/>
      <c r="CO144" s="88">
        <f t="shared" si="11"/>
        <v>117100</v>
      </c>
      <c r="CP144" s="91"/>
      <c r="CQ144" s="91"/>
      <c r="CR144" s="91"/>
      <c r="CS144" s="91"/>
      <c r="CT144" s="91"/>
      <c r="CU144" s="91"/>
      <c r="CV144" s="91"/>
      <c r="CW144" s="91"/>
      <c r="CX144" s="91"/>
      <c r="CY144" s="91"/>
      <c r="CZ144" s="91"/>
      <c r="DA144" s="91"/>
      <c r="DB144" s="91"/>
      <c r="DC144" s="91"/>
      <c r="DD144" s="92"/>
    </row>
    <row r="145" spans="1:108" ht="36" customHeight="1">
      <c r="A145" s="29" t="s">
        <v>538</v>
      </c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30"/>
      <c r="AB145" s="84" t="s">
        <v>15</v>
      </c>
      <c r="AC145" s="85"/>
      <c r="AD145" s="85"/>
      <c r="AE145" s="85"/>
      <c r="AF145" s="85"/>
      <c r="AG145" s="86"/>
      <c r="AH145" s="87" t="s">
        <v>565</v>
      </c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6"/>
      <c r="BC145" s="88">
        <f aca="true" t="shared" si="12" ref="BC145:BC167">BC146</f>
        <v>117100</v>
      </c>
      <c r="BD145" s="89"/>
      <c r="BE145" s="89"/>
      <c r="BF145" s="89"/>
      <c r="BG145" s="89"/>
      <c r="BH145" s="89"/>
      <c r="BI145" s="89"/>
      <c r="BJ145" s="89"/>
      <c r="BK145" s="89"/>
      <c r="BL145" s="89"/>
      <c r="BM145" s="89"/>
      <c r="BN145" s="89"/>
      <c r="BO145" s="89"/>
      <c r="BP145" s="89"/>
      <c r="BQ145" s="89"/>
      <c r="BR145" s="89"/>
      <c r="BS145" s="89"/>
      <c r="BT145" s="89"/>
      <c r="BU145" s="89"/>
      <c r="BV145" s="89"/>
      <c r="BW145" s="89"/>
      <c r="BX145" s="90"/>
      <c r="BY145" s="88" t="str">
        <f aca="true" t="shared" si="13" ref="BY145:BY167">BY146</f>
        <v>-</v>
      </c>
      <c r="BZ145" s="89"/>
      <c r="CA145" s="89"/>
      <c r="CB145" s="89"/>
      <c r="CC145" s="89"/>
      <c r="CD145" s="89"/>
      <c r="CE145" s="89"/>
      <c r="CF145" s="89"/>
      <c r="CG145" s="89"/>
      <c r="CH145" s="89"/>
      <c r="CI145" s="89"/>
      <c r="CJ145" s="89"/>
      <c r="CK145" s="89"/>
      <c r="CL145" s="89"/>
      <c r="CM145" s="89"/>
      <c r="CN145" s="90"/>
      <c r="CO145" s="88">
        <f t="shared" si="11"/>
        <v>117100</v>
      </c>
      <c r="CP145" s="91"/>
      <c r="CQ145" s="91"/>
      <c r="CR145" s="91"/>
      <c r="CS145" s="91"/>
      <c r="CT145" s="91"/>
      <c r="CU145" s="91"/>
      <c r="CV145" s="91"/>
      <c r="CW145" s="91"/>
      <c r="CX145" s="91"/>
      <c r="CY145" s="91"/>
      <c r="CZ145" s="91"/>
      <c r="DA145" s="91"/>
      <c r="DB145" s="91"/>
      <c r="DC145" s="91"/>
      <c r="DD145" s="92"/>
    </row>
    <row r="146" spans="1:108" ht="36" customHeight="1">
      <c r="A146" s="29" t="s">
        <v>522</v>
      </c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30"/>
      <c r="AB146" s="84" t="s">
        <v>15</v>
      </c>
      <c r="AC146" s="85"/>
      <c r="AD146" s="85"/>
      <c r="AE146" s="85"/>
      <c r="AF146" s="85"/>
      <c r="AG146" s="86"/>
      <c r="AH146" s="87" t="s">
        <v>564</v>
      </c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6"/>
      <c r="BC146" s="88">
        <f t="shared" si="12"/>
        <v>117100</v>
      </c>
      <c r="BD146" s="89"/>
      <c r="BE146" s="89"/>
      <c r="BF146" s="89"/>
      <c r="BG146" s="89"/>
      <c r="BH146" s="89"/>
      <c r="BI146" s="89"/>
      <c r="BJ146" s="89"/>
      <c r="BK146" s="89"/>
      <c r="BL146" s="89"/>
      <c r="BM146" s="89"/>
      <c r="BN146" s="89"/>
      <c r="BO146" s="89"/>
      <c r="BP146" s="89"/>
      <c r="BQ146" s="89"/>
      <c r="BR146" s="89"/>
      <c r="BS146" s="89"/>
      <c r="BT146" s="89"/>
      <c r="BU146" s="89"/>
      <c r="BV146" s="89"/>
      <c r="BW146" s="89"/>
      <c r="BX146" s="90"/>
      <c r="BY146" s="88" t="str">
        <f t="shared" si="13"/>
        <v>-</v>
      </c>
      <c r="BZ146" s="89"/>
      <c r="CA146" s="89"/>
      <c r="CB146" s="89"/>
      <c r="CC146" s="89"/>
      <c r="CD146" s="89"/>
      <c r="CE146" s="89"/>
      <c r="CF146" s="89"/>
      <c r="CG146" s="89"/>
      <c r="CH146" s="89"/>
      <c r="CI146" s="89"/>
      <c r="CJ146" s="89"/>
      <c r="CK146" s="89"/>
      <c r="CL146" s="89"/>
      <c r="CM146" s="89"/>
      <c r="CN146" s="90"/>
      <c r="CO146" s="88">
        <f>BC146</f>
        <v>117100</v>
      </c>
      <c r="CP146" s="91"/>
      <c r="CQ146" s="91"/>
      <c r="CR146" s="91"/>
      <c r="CS146" s="91"/>
      <c r="CT146" s="91"/>
      <c r="CU146" s="91"/>
      <c r="CV146" s="91"/>
      <c r="CW146" s="91"/>
      <c r="CX146" s="91"/>
      <c r="CY146" s="91"/>
      <c r="CZ146" s="91"/>
      <c r="DA146" s="91"/>
      <c r="DB146" s="91"/>
      <c r="DC146" s="91"/>
      <c r="DD146" s="92"/>
    </row>
    <row r="147" spans="1:108" ht="36" customHeight="1">
      <c r="A147" s="29" t="s">
        <v>318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30"/>
      <c r="AB147" s="84" t="s">
        <v>15</v>
      </c>
      <c r="AC147" s="85"/>
      <c r="AD147" s="85"/>
      <c r="AE147" s="85"/>
      <c r="AF147" s="85"/>
      <c r="AG147" s="86"/>
      <c r="AH147" s="87" t="s">
        <v>414</v>
      </c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6"/>
      <c r="BC147" s="88">
        <f t="shared" si="12"/>
        <v>117100</v>
      </c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90"/>
      <c r="BY147" s="88" t="str">
        <f t="shared" si="13"/>
        <v>-</v>
      </c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90"/>
      <c r="CO147" s="88">
        <f t="shared" si="11"/>
        <v>117100</v>
      </c>
      <c r="CP147" s="91"/>
      <c r="CQ147" s="91"/>
      <c r="CR147" s="91"/>
      <c r="CS147" s="91"/>
      <c r="CT147" s="91"/>
      <c r="CU147" s="91"/>
      <c r="CV147" s="91"/>
      <c r="CW147" s="91"/>
      <c r="CX147" s="91"/>
      <c r="CY147" s="91"/>
      <c r="CZ147" s="91"/>
      <c r="DA147" s="91"/>
      <c r="DB147" s="91"/>
      <c r="DC147" s="91"/>
      <c r="DD147" s="92"/>
    </row>
    <row r="148" spans="1:108" ht="13.5" customHeight="1">
      <c r="A148" s="29" t="s">
        <v>212</v>
      </c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30"/>
      <c r="AB148" s="84" t="s">
        <v>15</v>
      </c>
      <c r="AC148" s="85"/>
      <c r="AD148" s="85"/>
      <c r="AE148" s="85"/>
      <c r="AF148" s="85"/>
      <c r="AG148" s="86"/>
      <c r="AH148" s="87" t="s">
        <v>415</v>
      </c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6"/>
      <c r="BC148" s="88">
        <f t="shared" si="12"/>
        <v>117100</v>
      </c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90"/>
      <c r="BY148" s="88" t="str">
        <f t="shared" si="13"/>
        <v>-</v>
      </c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90"/>
      <c r="CO148" s="88">
        <f t="shared" si="11"/>
        <v>117100</v>
      </c>
      <c r="CP148" s="91"/>
      <c r="CQ148" s="91"/>
      <c r="CR148" s="91"/>
      <c r="CS148" s="91"/>
      <c r="CT148" s="91"/>
      <c r="CU148" s="91"/>
      <c r="CV148" s="91"/>
      <c r="CW148" s="91"/>
      <c r="CX148" s="91"/>
      <c r="CY148" s="91"/>
      <c r="CZ148" s="91"/>
      <c r="DA148" s="91"/>
      <c r="DB148" s="91"/>
      <c r="DC148" s="91"/>
      <c r="DD148" s="92"/>
    </row>
    <row r="149" spans="1:108" ht="13.5" customHeight="1">
      <c r="A149" s="29" t="s">
        <v>102</v>
      </c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30"/>
      <c r="AB149" s="84" t="s">
        <v>15</v>
      </c>
      <c r="AC149" s="85"/>
      <c r="AD149" s="85"/>
      <c r="AE149" s="85"/>
      <c r="AF149" s="85"/>
      <c r="AG149" s="86"/>
      <c r="AH149" s="87" t="s">
        <v>325</v>
      </c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6"/>
      <c r="BC149" s="88">
        <f t="shared" si="12"/>
        <v>117100</v>
      </c>
      <c r="BD149" s="89"/>
      <c r="BE149" s="89"/>
      <c r="BF149" s="89"/>
      <c r="BG149" s="89"/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90"/>
      <c r="BY149" s="88" t="str">
        <f t="shared" si="13"/>
        <v>-</v>
      </c>
      <c r="BZ149" s="89"/>
      <c r="CA149" s="89"/>
      <c r="CB149" s="89"/>
      <c r="CC149" s="89"/>
      <c r="CD149" s="89"/>
      <c r="CE149" s="89"/>
      <c r="CF149" s="89"/>
      <c r="CG149" s="89"/>
      <c r="CH149" s="89"/>
      <c r="CI149" s="89"/>
      <c r="CJ149" s="89"/>
      <c r="CK149" s="89"/>
      <c r="CL149" s="89"/>
      <c r="CM149" s="89"/>
      <c r="CN149" s="90"/>
      <c r="CO149" s="88">
        <f t="shared" si="11"/>
        <v>117100</v>
      </c>
      <c r="CP149" s="91"/>
      <c r="CQ149" s="91"/>
      <c r="CR149" s="91"/>
      <c r="CS149" s="91"/>
      <c r="CT149" s="91"/>
      <c r="CU149" s="91"/>
      <c r="CV149" s="91"/>
      <c r="CW149" s="91"/>
      <c r="CX149" s="91"/>
      <c r="CY149" s="91"/>
      <c r="CZ149" s="91"/>
      <c r="DA149" s="91"/>
      <c r="DB149" s="91"/>
      <c r="DC149" s="91"/>
      <c r="DD149" s="92"/>
    </row>
    <row r="150" spans="1:108" ht="24" customHeight="1">
      <c r="A150" s="29" t="s">
        <v>106</v>
      </c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30"/>
      <c r="AB150" s="84" t="s">
        <v>15</v>
      </c>
      <c r="AC150" s="85"/>
      <c r="AD150" s="85"/>
      <c r="AE150" s="85"/>
      <c r="AF150" s="85"/>
      <c r="AG150" s="86"/>
      <c r="AH150" s="87" t="s">
        <v>324</v>
      </c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6"/>
      <c r="BC150" s="88">
        <v>117100</v>
      </c>
      <c r="BD150" s="89"/>
      <c r="BE150" s="89"/>
      <c r="BF150" s="89"/>
      <c r="BG150" s="89"/>
      <c r="BH150" s="89"/>
      <c r="BI150" s="89"/>
      <c r="BJ150" s="89"/>
      <c r="BK150" s="89"/>
      <c r="BL150" s="89"/>
      <c r="BM150" s="89"/>
      <c r="BN150" s="89"/>
      <c r="BO150" s="89"/>
      <c r="BP150" s="89"/>
      <c r="BQ150" s="89"/>
      <c r="BR150" s="89"/>
      <c r="BS150" s="89"/>
      <c r="BT150" s="89"/>
      <c r="BU150" s="89"/>
      <c r="BV150" s="89"/>
      <c r="BW150" s="89"/>
      <c r="BX150" s="90"/>
      <c r="BY150" s="88" t="s">
        <v>182</v>
      </c>
      <c r="BZ150" s="89"/>
      <c r="CA150" s="89"/>
      <c r="CB150" s="89"/>
      <c r="CC150" s="89"/>
      <c r="CD150" s="89"/>
      <c r="CE150" s="89"/>
      <c r="CF150" s="89"/>
      <c r="CG150" s="89"/>
      <c r="CH150" s="89"/>
      <c r="CI150" s="89"/>
      <c r="CJ150" s="89"/>
      <c r="CK150" s="89"/>
      <c r="CL150" s="89"/>
      <c r="CM150" s="89"/>
      <c r="CN150" s="90"/>
      <c r="CO150" s="88">
        <f t="shared" si="11"/>
        <v>117100</v>
      </c>
      <c r="CP150" s="91"/>
      <c r="CQ150" s="91"/>
      <c r="CR150" s="91"/>
      <c r="CS150" s="91"/>
      <c r="CT150" s="91"/>
      <c r="CU150" s="91"/>
      <c r="CV150" s="91"/>
      <c r="CW150" s="91"/>
      <c r="CX150" s="91"/>
      <c r="CY150" s="91"/>
      <c r="CZ150" s="91"/>
      <c r="DA150" s="91"/>
      <c r="DB150" s="91"/>
      <c r="DC150" s="91"/>
      <c r="DD150" s="92"/>
    </row>
    <row r="151" spans="1:108" ht="24" customHeight="1">
      <c r="A151" s="29" t="s">
        <v>455</v>
      </c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30"/>
      <c r="AB151" s="84" t="s">
        <v>15</v>
      </c>
      <c r="AC151" s="85"/>
      <c r="AD151" s="85"/>
      <c r="AE151" s="85"/>
      <c r="AF151" s="85"/>
      <c r="AG151" s="86"/>
      <c r="AH151" s="87" t="s">
        <v>454</v>
      </c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6"/>
      <c r="BC151" s="88">
        <f>BC153+BC162</f>
        <v>259400</v>
      </c>
      <c r="BD151" s="89"/>
      <c r="BE151" s="89"/>
      <c r="BF151" s="89"/>
      <c r="BG151" s="89"/>
      <c r="BH151" s="89"/>
      <c r="BI151" s="89"/>
      <c r="BJ151" s="89"/>
      <c r="BK151" s="89"/>
      <c r="BL151" s="89"/>
      <c r="BM151" s="89"/>
      <c r="BN151" s="89"/>
      <c r="BO151" s="89"/>
      <c r="BP151" s="89"/>
      <c r="BQ151" s="89"/>
      <c r="BR151" s="89"/>
      <c r="BS151" s="89"/>
      <c r="BT151" s="89"/>
      <c r="BU151" s="89"/>
      <c r="BV151" s="89"/>
      <c r="BW151" s="89"/>
      <c r="BX151" s="90"/>
      <c r="BY151" s="88" t="str">
        <f>BY162</f>
        <v>-</v>
      </c>
      <c r="BZ151" s="89"/>
      <c r="CA151" s="89"/>
      <c r="CB151" s="89"/>
      <c r="CC151" s="89"/>
      <c r="CD151" s="89"/>
      <c r="CE151" s="89"/>
      <c r="CF151" s="89"/>
      <c r="CG151" s="89"/>
      <c r="CH151" s="89"/>
      <c r="CI151" s="89"/>
      <c r="CJ151" s="89"/>
      <c r="CK151" s="89"/>
      <c r="CL151" s="89"/>
      <c r="CM151" s="89"/>
      <c r="CN151" s="90"/>
      <c r="CO151" s="88">
        <f aca="true" t="shared" si="14" ref="CO151:CO168">BC151</f>
        <v>259400</v>
      </c>
      <c r="CP151" s="91"/>
      <c r="CQ151" s="91"/>
      <c r="CR151" s="91"/>
      <c r="CS151" s="91"/>
      <c r="CT151" s="91"/>
      <c r="CU151" s="91"/>
      <c r="CV151" s="91"/>
      <c r="CW151" s="91"/>
      <c r="CX151" s="91"/>
      <c r="CY151" s="91"/>
      <c r="CZ151" s="91"/>
      <c r="DA151" s="91"/>
      <c r="DB151" s="91"/>
      <c r="DC151" s="91"/>
      <c r="DD151" s="92"/>
    </row>
    <row r="152" spans="1:108" ht="15" customHeight="1">
      <c r="A152" s="29" t="s">
        <v>239</v>
      </c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30"/>
      <c r="AB152" s="84" t="s">
        <v>15</v>
      </c>
      <c r="AC152" s="85"/>
      <c r="AD152" s="85"/>
      <c r="AE152" s="85"/>
      <c r="AF152" s="85"/>
      <c r="AG152" s="86"/>
      <c r="AH152" s="87" t="s">
        <v>563</v>
      </c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6"/>
      <c r="BC152" s="88">
        <f>BC155</f>
        <v>229100</v>
      </c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89"/>
      <c r="BP152" s="89"/>
      <c r="BQ152" s="89"/>
      <c r="BR152" s="89"/>
      <c r="BS152" s="89"/>
      <c r="BT152" s="89"/>
      <c r="BU152" s="89"/>
      <c r="BV152" s="89"/>
      <c r="BW152" s="89"/>
      <c r="BX152" s="90"/>
      <c r="BY152" s="88" t="str">
        <f>BY155</f>
        <v>-</v>
      </c>
      <c r="BZ152" s="89"/>
      <c r="CA152" s="89"/>
      <c r="CB152" s="89"/>
      <c r="CC152" s="89"/>
      <c r="CD152" s="89"/>
      <c r="CE152" s="89"/>
      <c r="CF152" s="89"/>
      <c r="CG152" s="89"/>
      <c r="CH152" s="89"/>
      <c r="CI152" s="89"/>
      <c r="CJ152" s="89"/>
      <c r="CK152" s="89"/>
      <c r="CL152" s="89"/>
      <c r="CM152" s="89"/>
      <c r="CN152" s="90"/>
      <c r="CO152" s="88">
        <f t="shared" si="14"/>
        <v>229100</v>
      </c>
      <c r="CP152" s="91"/>
      <c r="CQ152" s="91"/>
      <c r="CR152" s="91"/>
      <c r="CS152" s="91"/>
      <c r="CT152" s="91"/>
      <c r="CU152" s="91"/>
      <c r="CV152" s="91"/>
      <c r="CW152" s="91"/>
      <c r="CX152" s="91"/>
      <c r="CY152" s="91"/>
      <c r="CZ152" s="91"/>
      <c r="DA152" s="91"/>
      <c r="DB152" s="91"/>
      <c r="DC152" s="91"/>
      <c r="DD152" s="92"/>
    </row>
    <row r="153" spans="1:108" ht="58.5" customHeight="1">
      <c r="A153" s="29" t="s">
        <v>416</v>
      </c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30"/>
      <c r="AB153" s="84" t="s">
        <v>15</v>
      </c>
      <c r="AC153" s="85"/>
      <c r="AD153" s="85"/>
      <c r="AE153" s="85"/>
      <c r="AF153" s="85"/>
      <c r="AG153" s="86"/>
      <c r="AH153" s="87" t="s">
        <v>453</v>
      </c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6"/>
      <c r="BC153" s="88">
        <f>BC156</f>
        <v>229100</v>
      </c>
      <c r="BD153" s="89"/>
      <c r="BE153" s="89"/>
      <c r="BF153" s="89"/>
      <c r="BG153" s="89"/>
      <c r="BH153" s="89"/>
      <c r="BI153" s="89"/>
      <c r="BJ153" s="89"/>
      <c r="BK153" s="89"/>
      <c r="BL153" s="89"/>
      <c r="BM153" s="89"/>
      <c r="BN153" s="89"/>
      <c r="BO153" s="89"/>
      <c r="BP153" s="89"/>
      <c r="BQ153" s="89"/>
      <c r="BR153" s="89"/>
      <c r="BS153" s="89"/>
      <c r="BT153" s="89"/>
      <c r="BU153" s="89"/>
      <c r="BV153" s="89"/>
      <c r="BW153" s="89"/>
      <c r="BX153" s="90"/>
      <c r="BY153" s="88" t="str">
        <f>BY156</f>
        <v>-</v>
      </c>
      <c r="BZ153" s="89"/>
      <c r="CA153" s="89"/>
      <c r="CB153" s="89"/>
      <c r="CC153" s="89"/>
      <c r="CD153" s="89"/>
      <c r="CE153" s="89"/>
      <c r="CF153" s="89"/>
      <c r="CG153" s="89"/>
      <c r="CH153" s="89"/>
      <c r="CI153" s="89"/>
      <c r="CJ153" s="89"/>
      <c r="CK153" s="89"/>
      <c r="CL153" s="89"/>
      <c r="CM153" s="89"/>
      <c r="CN153" s="90"/>
      <c r="CO153" s="88">
        <f t="shared" si="14"/>
        <v>229100</v>
      </c>
      <c r="CP153" s="91"/>
      <c r="CQ153" s="91"/>
      <c r="CR153" s="91"/>
      <c r="CS153" s="91"/>
      <c r="CT153" s="91"/>
      <c r="CU153" s="91"/>
      <c r="CV153" s="91"/>
      <c r="CW153" s="91"/>
      <c r="CX153" s="91"/>
      <c r="CY153" s="91"/>
      <c r="CZ153" s="91"/>
      <c r="DA153" s="91"/>
      <c r="DB153" s="91"/>
      <c r="DC153" s="91"/>
      <c r="DD153" s="92"/>
    </row>
    <row r="154" spans="1:108" ht="36" customHeight="1">
      <c r="A154" s="29" t="s">
        <v>561</v>
      </c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30"/>
      <c r="AB154" s="84" t="s">
        <v>15</v>
      </c>
      <c r="AC154" s="85"/>
      <c r="AD154" s="85"/>
      <c r="AE154" s="85"/>
      <c r="AF154" s="85"/>
      <c r="AG154" s="86"/>
      <c r="AH154" s="87" t="s">
        <v>562</v>
      </c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6"/>
      <c r="BC154" s="88">
        <f t="shared" si="12"/>
        <v>229100</v>
      </c>
      <c r="BD154" s="89"/>
      <c r="BE154" s="89"/>
      <c r="BF154" s="89"/>
      <c r="BG154" s="89"/>
      <c r="BH154" s="89"/>
      <c r="BI154" s="89"/>
      <c r="BJ154" s="89"/>
      <c r="BK154" s="89"/>
      <c r="BL154" s="89"/>
      <c r="BM154" s="89"/>
      <c r="BN154" s="89"/>
      <c r="BO154" s="89"/>
      <c r="BP154" s="89"/>
      <c r="BQ154" s="89"/>
      <c r="BR154" s="89"/>
      <c r="BS154" s="89"/>
      <c r="BT154" s="89"/>
      <c r="BU154" s="89"/>
      <c r="BV154" s="89"/>
      <c r="BW154" s="89"/>
      <c r="BX154" s="90"/>
      <c r="BY154" s="88" t="str">
        <f t="shared" si="13"/>
        <v>-</v>
      </c>
      <c r="BZ154" s="89"/>
      <c r="CA154" s="89"/>
      <c r="CB154" s="89"/>
      <c r="CC154" s="89"/>
      <c r="CD154" s="89"/>
      <c r="CE154" s="89"/>
      <c r="CF154" s="89"/>
      <c r="CG154" s="89"/>
      <c r="CH154" s="89"/>
      <c r="CI154" s="89"/>
      <c r="CJ154" s="89"/>
      <c r="CK154" s="89"/>
      <c r="CL154" s="89"/>
      <c r="CM154" s="89"/>
      <c r="CN154" s="90"/>
      <c r="CO154" s="88">
        <f t="shared" si="14"/>
        <v>229100</v>
      </c>
      <c r="CP154" s="91"/>
      <c r="CQ154" s="91"/>
      <c r="CR154" s="91"/>
      <c r="CS154" s="91"/>
      <c r="CT154" s="91"/>
      <c r="CU154" s="91"/>
      <c r="CV154" s="91"/>
      <c r="CW154" s="91"/>
      <c r="CX154" s="91"/>
      <c r="CY154" s="91"/>
      <c r="CZ154" s="91"/>
      <c r="DA154" s="91"/>
      <c r="DB154" s="91"/>
      <c r="DC154" s="91"/>
      <c r="DD154" s="92"/>
    </row>
    <row r="155" spans="1:108" ht="36" customHeight="1">
      <c r="A155" s="29" t="s">
        <v>522</v>
      </c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30"/>
      <c r="AB155" s="84" t="s">
        <v>15</v>
      </c>
      <c r="AC155" s="85"/>
      <c r="AD155" s="85"/>
      <c r="AE155" s="85"/>
      <c r="AF155" s="85"/>
      <c r="AG155" s="86"/>
      <c r="AH155" s="87" t="s">
        <v>560</v>
      </c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6"/>
      <c r="BC155" s="88">
        <f t="shared" si="12"/>
        <v>229100</v>
      </c>
      <c r="BD155" s="89"/>
      <c r="BE155" s="89"/>
      <c r="BF155" s="89"/>
      <c r="BG155" s="89"/>
      <c r="BH155" s="89"/>
      <c r="BI155" s="89"/>
      <c r="BJ155" s="89"/>
      <c r="BK155" s="89"/>
      <c r="BL155" s="89"/>
      <c r="BM155" s="89"/>
      <c r="BN155" s="89"/>
      <c r="BO155" s="89"/>
      <c r="BP155" s="89"/>
      <c r="BQ155" s="89"/>
      <c r="BR155" s="89"/>
      <c r="BS155" s="89"/>
      <c r="BT155" s="89"/>
      <c r="BU155" s="89"/>
      <c r="BV155" s="89"/>
      <c r="BW155" s="89"/>
      <c r="BX155" s="90"/>
      <c r="BY155" s="88" t="str">
        <f t="shared" si="13"/>
        <v>-</v>
      </c>
      <c r="BZ155" s="89"/>
      <c r="CA155" s="89"/>
      <c r="CB155" s="89"/>
      <c r="CC155" s="89"/>
      <c r="CD155" s="89"/>
      <c r="CE155" s="89"/>
      <c r="CF155" s="89"/>
      <c r="CG155" s="89"/>
      <c r="CH155" s="89"/>
      <c r="CI155" s="89"/>
      <c r="CJ155" s="89"/>
      <c r="CK155" s="89"/>
      <c r="CL155" s="89"/>
      <c r="CM155" s="89"/>
      <c r="CN155" s="90"/>
      <c r="CO155" s="88">
        <f t="shared" si="14"/>
        <v>229100</v>
      </c>
      <c r="CP155" s="91"/>
      <c r="CQ155" s="91"/>
      <c r="CR155" s="91"/>
      <c r="CS155" s="91"/>
      <c r="CT155" s="91"/>
      <c r="CU155" s="91"/>
      <c r="CV155" s="91"/>
      <c r="CW155" s="91"/>
      <c r="CX155" s="91"/>
      <c r="CY155" s="91"/>
      <c r="CZ155" s="91"/>
      <c r="DA155" s="91"/>
      <c r="DB155" s="91"/>
      <c r="DC155" s="91"/>
      <c r="DD155" s="92"/>
    </row>
    <row r="156" spans="1:108" ht="36" customHeight="1">
      <c r="A156" s="29" t="s">
        <v>318</v>
      </c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30"/>
      <c r="AB156" s="84" t="s">
        <v>15</v>
      </c>
      <c r="AC156" s="85"/>
      <c r="AD156" s="85"/>
      <c r="AE156" s="85"/>
      <c r="AF156" s="85"/>
      <c r="AG156" s="86"/>
      <c r="AH156" s="87" t="s">
        <v>452</v>
      </c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6"/>
      <c r="BC156" s="88">
        <f t="shared" si="12"/>
        <v>229100</v>
      </c>
      <c r="BD156" s="89"/>
      <c r="BE156" s="89"/>
      <c r="BF156" s="89"/>
      <c r="BG156" s="89"/>
      <c r="BH156" s="89"/>
      <c r="BI156" s="89"/>
      <c r="BJ156" s="89"/>
      <c r="BK156" s="89"/>
      <c r="BL156" s="89"/>
      <c r="BM156" s="89"/>
      <c r="BN156" s="89"/>
      <c r="BO156" s="89"/>
      <c r="BP156" s="89"/>
      <c r="BQ156" s="89"/>
      <c r="BR156" s="89"/>
      <c r="BS156" s="89"/>
      <c r="BT156" s="89"/>
      <c r="BU156" s="89"/>
      <c r="BV156" s="89"/>
      <c r="BW156" s="89"/>
      <c r="BX156" s="90"/>
      <c r="BY156" s="88" t="str">
        <f t="shared" si="13"/>
        <v>-</v>
      </c>
      <c r="BZ156" s="89"/>
      <c r="CA156" s="89"/>
      <c r="CB156" s="89"/>
      <c r="CC156" s="89"/>
      <c r="CD156" s="89"/>
      <c r="CE156" s="89"/>
      <c r="CF156" s="89"/>
      <c r="CG156" s="89"/>
      <c r="CH156" s="89"/>
      <c r="CI156" s="89"/>
      <c r="CJ156" s="89"/>
      <c r="CK156" s="89"/>
      <c r="CL156" s="89"/>
      <c r="CM156" s="89"/>
      <c r="CN156" s="90"/>
      <c r="CO156" s="88">
        <f t="shared" si="14"/>
        <v>229100</v>
      </c>
      <c r="CP156" s="91"/>
      <c r="CQ156" s="91"/>
      <c r="CR156" s="91"/>
      <c r="CS156" s="91"/>
      <c r="CT156" s="91"/>
      <c r="CU156" s="91"/>
      <c r="CV156" s="91"/>
      <c r="CW156" s="91"/>
      <c r="CX156" s="91"/>
      <c r="CY156" s="91"/>
      <c r="CZ156" s="91"/>
      <c r="DA156" s="91"/>
      <c r="DB156" s="91"/>
      <c r="DC156" s="91"/>
      <c r="DD156" s="92"/>
    </row>
    <row r="157" spans="1:108" ht="13.5" customHeight="1">
      <c r="A157" s="29" t="s">
        <v>212</v>
      </c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30"/>
      <c r="AB157" s="84" t="s">
        <v>15</v>
      </c>
      <c r="AC157" s="85"/>
      <c r="AD157" s="85"/>
      <c r="AE157" s="85"/>
      <c r="AF157" s="85"/>
      <c r="AG157" s="86"/>
      <c r="AH157" s="87" t="s">
        <v>451</v>
      </c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6"/>
      <c r="BC157" s="88">
        <f t="shared" si="12"/>
        <v>229100</v>
      </c>
      <c r="BD157" s="89"/>
      <c r="BE157" s="89"/>
      <c r="BF157" s="89"/>
      <c r="BG157" s="89"/>
      <c r="BH157" s="89"/>
      <c r="BI157" s="89"/>
      <c r="BJ157" s="89"/>
      <c r="BK157" s="89"/>
      <c r="BL157" s="89"/>
      <c r="BM157" s="89"/>
      <c r="BN157" s="89"/>
      <c r="BO157" s="89"/>
      <c r="BP157" s="89"/>
      <c r="BQ157" s="89"/>
      <c r="BR157" s="89"/>
      <c r="BS157" s="89"/>
      <c r="BT157" s="89"/>
      <c r="BU157" s="89"/>
      <c r="BV157" s="89"/>
      <c r="BW157" s="89"/>
      <c r="BX157" s="90"/>
      <c r="BY157" s="88" t="str">
        <f t="shared" si="13"/>
        <v>-</v>
      </c>
      <c r="BZ157" s="89"/>
      <c r="CA157" s="89"/>
      <c r="CB157" s="89"/>
      <c r="CC157" s="89"/>
      <c r="CD157" s="89"/>
      <c r="CE157" s="89"/>
      <c r="CF157" s="89"/>
      <c r="CG157" s="89"/>
      <c r="CH157" s="89"/>
      <c r="CI157" s="89"/>
      <c r="CJ157" s="89"/>
      <c r="CK157" s="89"/>
      <c r="CL157" s="89"/>
      <c r="CM157" s="89"/>
      <c r="CN157" s="90"/>
      <c r="CO157" s="88">
        <f t="shared" si="14"/>
        <v>229100</v>
      </c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2"/>
    </row>
    <row r="158" spans="1:108" ht="13.5" customHeight="1">
      <c r="A158" s="29" t="s">
        <v>102</v>
      </c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30"/>
      <c r="AB158" s="84" t="s">
        <v>15</v>
      </c>
      <c r="AC158" s="85"/>
      <c r="AD158" s="85"/>
      <c r="AE158" s="85"/>
      <c r="AF158" s="85"/>
      <c r="AG158" s="86"/>
      <c r="AH158" s="87" t="s">
        <v>450</v>
      </c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6"/>
      <c r="BC158" s="88">
        <f t="shared" si="12"/>
        <v>229100</v>
      </c>
      <c r="BD158" s="89"/>
      <c r="BE158" s="89"/>
      <c r="BF158" s="89"/>
      <c r="BG158" s="89"/>
      <c r="BH158" s="89"/>
      <c r="BI158" s="89"/>
      <c r="BJ158" s="89"/>
      <c r="BK158" s="89"/>
      <c r="BL158" s="89"/>
      <c r="BM158" s="89"/>
      <c r="BN158" s="89"/>
      <c r="BO158" s="89"/>
      <c r="BP158" s="89"/>
      <c r="BQ158" s="89"/>
      <c r="BR158" s="89"/>
      <c r="BS158" s="89"/>
      <c r="BT158" s="89"/>
      <c r="BU158" s="89"/>
      <c r="BV158" s="89"/>
      <c r="BW158" s="89"/>
      <c r="BX158" s="90"/>
      <c r="BY158" s="88" t="str">
        <f t="shared" si="13"/>
        <v>-</v>
      </c>
      <c r="BZ158" s="89"/>
      <c r="CA158" s="89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90"/>
      <c r="CO158" s="88">
        <f t="shared" si="14"/>
        <v>229100</v>
      </c>
      <c r="CP158" s="91"/>
      <c r="CQ158" s="91"/>
      <c r="CR158" s="91"/>
      <c r="CS158" s="91"/>
      <c r="CT158" s="91"/>
      <c r="CU158" s="91"/>
      <c r="CV158" s="91"/>
      <c r="CW158" s="91"/>
      <c r="CX158" s="91"/>
      <c r="CY158" s="91"/>
      <c r="CZ158" s="91"/>
      <c r="DA158" s="91"/>
      <c r="DB158" s="91"/>
      <c r="DC158" s="91"/>
      <c r="DD158" s="92"/>
    </row>
    <row r="159" spans="1:108" ht="24" customHeight="1">
      <c r="A159" s="29" t="s">
        <v>106</v>
      </c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30"/>
      <c r="AB159" s="84" t="s">
        <v>15</v>
      </c>
      <c r="AC159" s="85"/>
      <c r="AD159" s="85"/>
      <c r="AE159" s="85"/>
      <c r="AF159" s="85"/>
      <c r="AG159" s="86"/>
      <c r="AH159" s="87" t="s">
        <v>449</v>
      </c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6"/>
      <c r="BC159" s="88">
        <v>229100</v>
      </c>
      <c r="BD159" s="89"/>
      <c r="BE159" s="89"/>
      <c r="BF159" s="89"/>
      <c r="BG159" s="89"/>
      <c r="BH159" s="89"/>
      <c r="BI159" s="89"/>
      <c r="BJ159" s="89"/>
      <c r="BK159" s="89"/>
      <c r="BL159" s="89"/>
      <c r="BM159" s="89"/>
      <c r="BN159" s="89"/>
      <c r="BO159" s="89"/>
      <c r="BP159" s="89"/>
      <c r="BQ159" s="89"/>
      <c r="BR159" s="89"/>
      <c r="BS159" s="89"/>
      <c r="BT159" s="89"/>
      <c r="BU159" s="89"/>
      <c r="BV159" s="89"/>
      <c r="BW159" s="89"/>
      <c r="BX159" s="90"/>
      <c r="BY159" s="88" t="s">
        <v>182</v>
      </c>
      <c r="BZ159" s="89"/>
      <c r="CA159" s="89"/>
      <c r="CB159" s="89"/>
      <c r="CC159" s="89"/>
      <c r="CD159" s="89"/>
      <c r="CE159" s="89"/>
      <c r="CF159" s="89"/>
      <c r="CG159" s="89"/>
      <c r="CH159" s="89"/>
      <c r="CI159" s="89"/>
      <c r="CJ159" s="89"/>
      <c r="CK159" s="89"/>
      <c r="CL159" s="89"/>
      <c r="CM159" s="89"/>
      <c r="CN159" s="90"/>
      <c r="CO159" s="88">
        <f t="shared" si="14"/>
        <v>229100</v>
      </c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2"/>
    </row>
    <row r="160" spans="1:108" ht="24" customHeight="1">
      <c r="A160" s="29" t="s">
        <v>238</v>
      </c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30"/>
      <c r="AB160" s="84" t="s">
        <v>15</v>
      </c>
      <c r="AC160" s="85"/>
      <c r="AD160" s="85"/>
      <c r="AE160" s="85"/>
      <c r="AF160" s="85"/>
      <c r="AG160" s="86"/>
      <c r="AH160" s="87" t="s">
        <v>559</v>
      </c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6"/>
      <c r="BC160" s="88">
        <f>BC163</f>
        <v>30300</v>
      </c>
      <c r="BD160" s="89"/>
      <c r="BE160" s="89"/>
      <c r="BF160" s="89"/>
      <c r="BG160" s="89"/>
      <c r="BH160" s="89"/>
      <c r="BI160" s="89"/>
      <c r="BJ160" s="89"/>
      <c r="BK160" s="89"/>
      <c r="BL160" s="89"/>
      <c r="BM160" s="89"/>
      <c r="BN160" s="89"/>
      <c r="BO160" s="89"/>
      <c r="BP160" s="89"/>
      <c r="BQ160" s="89"/>
      <c r="BR160" s="89"/>
      <c r="BS160" s="89"/>
      <c r="BT160" s="89"/>
      <c r="BU160" s="89"/>
      <c r="BV160" s="89"/>
      <c r="BW160" s="89"/>
      <c r="BX160" s="90"/>
      <c r="BY160" s="88" t="str">
        <f>BY163</f>
        <v>-</v>
      </c>
      <c r="BZ160" s="89"/>
      <c r="CA160" s="89"/>
      <c r="CB160" s="89"/>
      <c r="CC160" s="89"/>
      <c r="CD160" s="89"/>
      <c r="CE160" s="89"/>
      <c r="CF160" s="89"/>
      <c r="CG160" s="89"/>
      <c r="CH160" s="89"/>
      <c r="CI160" s="89"/>
      <c r="CJ160" s="89"/>
      <c r="CK160" s="89"/>
      <c r="CL160" s="89"/>
      <c r="CM160" s="89"/>
      <c r="CN160" s="90"/>
      <c r="CO160" s="88">
        <f t="shared" si="14"/>
        <v>30300</v>
      </c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1"/>
      <c r="DA160" s="91"/>
      <c r="DB160" s="91"/>
      <c r="DC160" s="91"/>
      <c r="DD160" s="92"/>
    </row>
    <row r="161" spans="1:108" ht="79.5" customHeight="1">
      <c r="A161" s="29" t="s">
        <v>558</v>
      </c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30"/>
      <c r="AB161" s="84" t="s">
        <v>15</v>
      </c>
      <c r="AC161" s="85"/>
      <c r="AD161" s="85"/>
      <c r="AE161" s="85"/>
      <c r="AF161" s="85"/>
      <c r="AG161" s="86"/>
      <c r="AH161" s="87" t="s">
        <v>557</v>
      </c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6"/>
      <c r="BC161" s="88">
        <f>BC164</f>
        <v>30300</v>
      </c>
      <c r="BD161" s="89"/>
      <c r="BE161" s="89"/>
      <c r="BF161" s="89"/>
      <c r="BG161" s="89"/>
      <c r="BH161" s="89"/>
      <c r="BI161" s="89"/>
      <c r="BJ161" s="89"/>
      <c r="BK161" s="89"/>
      <c r="BL161" s="89"/>
      <c r="BM161" s="89"/>
      <c r="BN161" s="89"/>
      <c r="BO161" s="89"/>
      <c r="BP161" s="89"/>
      <c r="BQ161" s="89"/>
      <c r="BR161" s="89"/>
      <c r="BS161" s="89"/>
      <c r="BT161" s="89"/>
      <c r="BU161" s="89"/>
      <c r="BV161" s="89"/>
      <c r="BW161" s="89"/>
      <c r="BX161" s="90"/>
      <c r="BY161" s="88" t="str">
        <f>BY164</f>
        <v>-</v>
      </c>
      <c r="BZ161" s="89"/>
      <c r="CA161" s="89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90"/>
      <c r="CO161" s="88">
        <f t="shared" si="14"/>
        <v>30300</v>
      </c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2"/>
    </row>
    <row r="162" spans="1:108" ht="58.5" customHeight="1">
      <c r="A162" s="29" t="s">
        <v>319</v>
      </c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30"/>
      <c r="AB162" s="84" t="s">
        <v>15</v>
      </c>
      <c r="AC162" s="85"/>
      <c r="AD162" s="85"/>
      <c r="AE162" s="85"/>
      <c r="AF162" s="85"/>
      <c r="AG162" s="86"/>
      <c r="AH162" s="87" t="s">
        <v>448</v>
      </c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6"/>
      <c r="BC162" s="88">
        <f>BC165</f>
        <v>30300</v>
      </c>
      <c r="BD162" s="89"/>
      <c r="BE162" s="89"/>
      <c r="BF162" s="89"/>
      <c r="BG162" s="89"/>
      <c r="BH162" s="89"/>
      <c r="BI162" s="89"/>
      <c r="BJ162" s="89"/>
      <c r="BK162" s="89"/>
      <c r="BL162" s="89"/>
      <c r="BM162" s="89"/>
      <c r="BN162" s="89"/>
      <c r="BO162" s="89"/>
      <c r="BP162" s="89"/>
      <c r="BQ162" s="89"/>
      <c r="BR162" s="89"/>
      <c r="BS162" s="89"/>
      <c r="BT162" s="89"/>
      <c r="BU162" s="89"/>
      <c r="BV162" s="89"/>
      <c r="BW162" s="89"/>
      <c r="BX162" s="90"/>
      <c r="BY162" s="88" t="str">
        <f>BY165</f>
        <v>-</v>
      </c>
      <c r="BZ162" s="89"/>
      <c r="CA162" s="89"/>
      <c r="CB162" s="89"/>
      <c r="CC162" s="89"/>
      <c r="CD162" s="89"/>
      <c r="CE162" s="89"/>
      <c r="CF162" s="89"/>
      <c r="CG162" s="89"/>
      <c r="CH162" s="89"/>
      <c r="CI162" s="89"/>
      <c r="CJ162" s="89"/>
      <c r="CK162" s="89"/>
      <c r="CL162" s="89"/>
      <c r="CM162" s="89"/>
      <c r="CN162" s="90"/>
      <c r="CO162" s="88">
        <f t="shared" si="14"/>
        <v>30300</v>
      </c>
      <c r="CP162" s="91"/>
      <c r="CQ162" s="91"/>
      <c r="CR162" s="91"/>
      <c r="CS162" s="91"/>
      <c r="CT162" s="91"/>
      <c r="CU162" s="91"/>
      <c r="CV162" s="91"/>
      <c r="CW162" s="91"/>
      <c r="CX162" s="91"/>
      <c r="CY162" s="91"/>
      <c r="CZ162" s="91"/>
      <c r="DA162" s="91"/>
      <c r="DB162" s="91"/>
      <c r="DC162" s="91"/>
      <c r="DD162" s="92"/>
    </row>
    <row r="163" spans="1:108" ht="36" customHeight="1">
      <c r="A163" s="29" t="s">
        <v>538</v>
      </c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30"/>
      <c r="AB163" s="84" t="s">
        <v>15</v>
      </c>
      <c r="AC163" s="85"/>
      <c r="AD163" s="85"/>
      <c r="AE163" s="85"/>
      <c r="AF163" s="85"/>
      <c r="AG163" s="86"/>
      <c r="AH163" s="87" t="s">
        <v>556</v>
      </c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6"/>
      <c r="BC163" s="88">
        <f t="shared" si="12"/>
        <v>30300</v>
      </c>
      <c r="BD163" s="89"/>
      <c r="BE163" s="8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90"/>
      <c r="BY163" s="88" t="str">
        <f t="shared" si="13"/>
        <v>-</v>
      </c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90"/>
      <c r="CO163" s="88">
        <f t="shared" si="14"/>
        <v>30300</v>
      </c>
      <c r="CP163" s="91"/>
      <c r="CQ163" s="91"/>
      <c r="CR163" s="91"/>
      <c r="CS163" s="91"/>
      <c r="CT163" s="91"/>
      <c r="CU163" s="91"/>
      <c r="CV163" s="91"/>
      <c r="CW163" s="91"/>
      <c r="CX163" s="91"/>
      <c r="CY163" s="91"/>
      <c r="CZ163" s="91"/>
      <c r="DA163" s="91"/>
      <c r="DB163" s="91"/>
      <c r="DC163" s="91"/>
      <c r="DD163" s="92"/>
    </row>
    <row r="164" spans="1:108" ht="36" customHeight="1">
      <c r="A164" s="29" t="s">
        <v>522</v>
      </c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30"/>
      <c r="AB164" s="84" t="s">
        <v>15</v>
      </c>
      <c r="AC164" s="85"/>
      <c r="AD164" s="85"/>
      <c r="AE164" s="85"/>
      <c r="AF164" s="85"/>
      <c r="AG164" s="86"/>
      <c r="AH164" s="87" t="s">
        <v>555</v>
      </c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6"/>
      <c r="BC164" s="88">
        <f t="shared" si="12"/>
        <v>30300</v>
      </c>
      <c r="BD164" s="89"/>
      <c r="BE164" s="89"/>
      <c r="BF164" s="89"/>
      <c r="BG164" s="89"/>
      <c r="BH164" s="89"/>
      <c r="BI164" s="89"/>
      <c r="BJ164" s="89"/>
      <c r="BK164" s="89"/>
      <c r="BL164" s="89"/>
      <c r="BM164" s="89"/>
      <c r="BN164" s="89"/>
      <c r="BO164" s="89"/>
      <c r="BP164" s="89"/>
      <c r="BQ164" s="89"/>
      <c r="BR164" s="89"/>
      <c r="BS164" s="89"/>
      <c r="BT164" s="89"/>
      <c r="BU164" s="89"/>
      <c r="BV164" s="89"/>
      <c r="BW164" s="89"/>
      <c r="BX164" s="90"/>
      <c r="BY164" s="88" t="str">
        <f t="shared" si="13"/>
        <v>-</v>
      </c>
      <c r="BZ164" s="89"/>
      <c r="CA164" s="89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90"/>
      <c r="CO164" s="88">
        <f t="shared" si="14"/>
        <v>30300</v>
      </c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2"/>
    </row>
    <row r="165" spans="1:108" ht="36" customHeight="1">
      <c r="A165" s="29" t="s">
        <v>318</v>
      </c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30"/>
      <c r="AB165" s="84" t="s">
        <v>15</v>
      </c>
      <c r="AC165" s="85"/>
      <c r="AD165" s="85"/>
      <c r="AE165" s="85"/>
      <c r="AF165" s="85"/>
      <c r="AG165" s="86"/>
      <c r="AH165" s="87" t="s">
        <v>447</v>
      </c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6"/>
      <c r="BC165" s="88">
        <f t="shared" si="12"/>
        <v>30300</v>
      </c>
      <c r="BD165" s="89"/>
      <c r="BE165" s="89"/>
      <c r="BF165" s="89"/>
      <c r="BG165" s="89"/>
      <c r="BH165" s="89"/>
      <c r="BI165" s="89"/>
      <c r="BJ165" s="89"/>
      <c r="BK165" s="89"/>
      <c r="BL165" s="89"/>
      <c r="BM165" s="89"/>
      <c r="BN165" s="89"/>
      <c r="BO165" s="89"/>
      <c r="BP165" s="89"/>
      <c r="BQ165" s="89"/>
      <c r="BR165" s="89"/>
      <c r="BS165" s="89"/>
      <c r="BT165" s="89"/>
      <c r="BU165" s="89"/>
      <c r="BV165" s="89"/>
      <c r="BW165" s="89"/>
      <c r="BX165" s="90"/>
      <c r="BY165" s="88" t="str">
        <f t="shared" si="13"/>
        <v>-</v>
      </c>
      <c r="BZ165" s="89"/>
      <c r="CA165" s="89"/>
      <c r="CB165" s="89"/>
      <c r="CC165" s="89"/>
      <c r="CD165" s="89"/>
      <c r="CE165" s="89"/>
      <c r="CF165" s="89"/>
      <c r="CG165" s="89"/>
      <c r="CH165" s="89"/>
      <c r="CI165" s="89"/>
      <c r="CJ165" s="89"/>
      <c r="CK165" s="89"/>
      <c r="CL165" s="89"/>
      <c r="CM165" s="89"/>
      <c r="CN165" s="90"/>
      <c r="CO165" s="88">
        <f t="shared" si="14"/>
        <v>30300</v>
      </c>
      <c r="CP165" s="91"/>
      <c r="CQ165" s="91"/>
      <c r="CR165" s="91"/>
      <c r="CS165" s="91"/>
      <c r="CT165" s="91"/>
      <c r="CU165" s="91"/>
      <c r="CV165" s="91"/>
      <c r="CW165" s="91"/>
      <c r="CX165" s="91"/>
      <c r="CY165" s="91"/>
      <c r="CZ165" s="91"/>
      <c r="DA165" s="91"/>
      <c r="DB165" s="91"/>
      <c r="DC165" s="91"/>
      <c r="DD165" s="92"/>
    </row>
    <row r="166" spans="1:108" ht="13.5" customHeight="1">
      <c r="A166" s="29" t="s">
        <v>212</v>
      </c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30"/>
      <c r="AB166" s="84" t="s">
        <v>15</v>
      </c>
      <c r="AC166" s="85"/>
      <c r="AD166" s="85"/>
      <c r="AE166" s="85"/>
      <c r="AF166" s="85"/>
      <c r="AG166" s="86"/>
      <c r="AH166" s="87" t="s">
        <v>446</v>
      </c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6"/>
      <c r="BC166" s="88">
        <f t="shared" si="12"/>
        <v>30300</v>
      </c>
      <c r="BD166" s="89"/>
      <c r="BE166" s="89"/>
      <c r="BF166" s="89"/>
      <c r="BG166" s="89"/>
      <c r="BH166" s="89"/>
      <c r="BI166" s="89"/>
      <c r="BJ166" s="89"/>
      <c r="BK166" s="89"/>
      <c r="BL166" s="89"/>
      <c r="BM166" s="89"/>
      <c r="BN166" s="89"/>
      <c r="BO166" s="89"/>
      <c r="BP166" s="89"/>
      <c r="BQ166" s="89"/>
      <c r="BR166" s="89"/>
      <c r="BS166" s="89"/>
      <c r="BT166" s="89"/>
      <c r="BU166" s="89"/>
      <c r="BV166" s="89"/>
      <c r="BW166" s="89"/>
      <c r="BX166" s="90"/>
      <c r="BY166" s="88" t="str">
        <f t="shared" si="13"/>
        <v>-</v>
      </c>
      <c r="BZ166" s="89"/>
      <c r="CA166" s="89"/>
      <c r="CB166" s="89"/>
      <c r="CC166" s="89"/>
      <c r="CD166" s="89"/>
      <c r="CE166" s="89"/>
      <c r="CF166" s="89"/>
      <c r="CG166" s="89"/>
      <c r="CH166" s="89"/>
      <c r="CI166" s="89"/>
      <c r="CJ166" s="89"/>
      <c r="CK166" s="89"/>
      <c r="CL166" s="89"/>
      <c r="CM166" s="89"/>
      <c r="CN166" s="90"/>
      <c r="CO166" s="88">
        <f t="shared" si="14"/>
        <v>30300</v>
      </c>
      <c r="CP166" s="91"/>
      <c r="CQ166" s="91"/>
      <c r="CR166" s="91"/>
      <c r="CS166" s="91"/>
      <c r="CT166" s="91"/>
      <c r="CU166" s="91"/>
      <c r="CV166" s="91"/>
      <c r="CW166" s="91"/>
      <c r="CX166" s="91"/>
      <c r="CY166" s="91"/>
      <c r="CZ166" s="91"/>
      <c r="DA166" s="91"/>
      <c r="DB166" s="91"/>
      <c r="DC166" s="91"/>
      <c r="DD166" s="92"/>
    </row>
    <row r="167" spans="1:108" ht="13.5" customHeight="1">
      <c r="A167" s="29" t="s">
        <v>102</v>
      </c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30"/>
      <c r="AB167" s="84" t="s">
        <v>15</v>
      </c>
      <c r="AC167" s="85"/>
      <c r="AD167" s="85"/>
      <c r="AE167" s="85"/>
      <c r="AF167" s="85"/>
      <c r="AG167" s="86"/>
      <c r="AH167" s="87" t="s">
        <v>445</v>
      </c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6"/>
      <c r="BC167" s="88">
        <f t="shared" si="12"/>
        <v>30300</v>
      </c>
      <c r="BD167" s="89"/>
      <c r="BE167" s="89"/>
      <c r="BF167" s="89"/>
      <c r="BG167" s="89"/>
      <c r="BH167" s="89"/>
      <c r="BI167" s="89"/>
      <c r="BJ167" s="89"/>
      <c r="BK167" s="89"/>
      <c r="BL167" s="89"/>
      <c r="BM167" s="89"/>
      <c r="BN167" s="89"/>
      <c r="BO167" s="89"/>
      <c r="BP167" s="89"/>
      <c r="BQ167" s="89"/>
      <c r="BR167" s="89"/>
      <c r="BS167" s="89"/>
      <c r="BT167" s="89"/>
      <c r="BU167" s="89"/>
      <c r="BV167" s="89"/>
      <c r="BW167" s="89"/>
      <c r="BX167" s="90"/>
      <c r="BY167" s="88" t="str">
        <f t="shared" si="13"/>
        <v>-</v>
      </c>
      <c r="BZ167" s="89"/>
      <c r="CA167" s="89"/>
      <c r="CB167" s="89"/>
      <c r="CC167" s="89"/>
      <c r="CD167" s="89"/>
      <c r="CE167" s="89"/>
      <c r="CF167" s="89"/>
      <c r="CG167" s="89"/>
      <c r="CH167" s="89"/>
      <c r="CI167" s="89"/>
      <c r="CJ167" s="89"/>
      <c r="CK167" s="89"/>
      <c r="CL167" s="89"/>
      <c r="CM167" s="89"/>
      <c r="CN167" s="90"/>
      <c r="CO167" s="88">
        <f t="shared" si="14"/>
        <v>30300</v>
      </c>
      <c r="CP167" s="91"/>
      <c r="CQ167" s="91"/>
      <c r="CR167" s="91"/>
      <c r="CS167" s="91"/>
      <c r="CT167" s="91"/>
      <c r="CU167" s="91"/>
      <c r="CV167" s="91"/>
      <c r="CW167" s="91"/>
      <c r="CX167" s="91"/>
      <c r="CY167" s="91"/>
      <c r="CZ167" s="91"/>
      <c r="DA167" s="91"/>
      <c r="DB167" s="91"/>
      <c r="DC167" s="91"/>
      <c r="DD167" s="92"/>
    </row>
    <row r="168" spans="1:108" ht="24" customHeight="1">
      <c r="A168" s="29" t="s">
        <v>106</v>
      </c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30"/>
      <c r="AB168" s="84" t="s">
        <v>15</v>
      </c>
      <c r="AC168" s="85"/>
      <c r="AD168" s="85"/>
      <c r="AE168" s="85"/>
      <c r="AF168" s="85"/>
      <c r="AG168" s="86"/>
      <c r="AH168" s="87" t="s">
        <v>444</v>
      </c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6"/>
      <c r="BC168" s="88">
        <v>30300</v>
      </c>
      <c r="BD168" s="89"/>
      <c r="BE168" s="89"/>
      <c r="BF168" s="89"/>
      <c r="BG168" s="89"/>
      <c r="BH168" s="89"/>
      <c r="BI168" s="89"/>
      <c r="BJ168" s="89"/>
      <c r="BK168" s="89"/>
      <c r="BL168" s="89"/>
      <c r="BM168" s="89"/>
      <c r="BN168" s="89"/>
      <c r="BO168" s="89"/>
      <c r="BP168" s="89"/>
      <c r="BQ168" s="89"/>
      <c r="BR168" s="89"/>
      <c r="BS168" s="89"/>
      <c r="BT168" s="89"/>
      <c r="BU168" s="89"/>
      <c r="BV168" s="89"/>
      <c r="BW168" s="89"/>
      <c r="BX168" s="90"/>
      <c r="BY168" s="88" t="s">
        <v>182</v>
      </c>
      <c r="BZ168" s="89"/>
      <c r="CA168" s="89"/>
      <c r="CB168" s="89"/>
      <c r="CC168" s="89"/>
      <c r="CD168" s="89"/>
      <c r="CE168" s="89"/>
      <c r="CF168" s="89"/>
      <c r="CG168" s="89"/>
      <c r="CH168" s="89"/>
      <c r="CI168" s="89"/>
      <c r="CJ168" s="89"/>
      <c r="CK168" s="89"/>
      <c r="CL168" s="89"/>
      <c r="CM168" s="89"/>
      <c r="CN168" s="90"/>
      <c r="CO168" s="88">
        <f t="shared" si="14"/>
        <v>30300</v>
      </c>
      <c r="CP168" s="91"/>
      <c r="CQ168" s="91"/>
      <c r="CR168" s="91"/>
      <c r="CS168" s="91"/>
      <c r="CT168" s="91"/>
      <c r="CU168" s="91"/>
      <c r="CV168" s="91"/>
      <c r="CW168" s="91"/>
      <c r="CX168" s="91"/>
      <c r="CY168" s="91"/>
      <c r="CZ168" s="91"/>
      <c r="DA168" s="91"/>
      <c r="DB168" s="91"/>
      <c r="DC168" s="91"/>
      <c r="DD168" s="92"/>
    </row>
    <row r="169" spans="1:108" ht="24" customHeight="1">
      <c r="A169" s="29" t="s">
        <v>504</v>
      </c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30"/>
      <c r="AB169" s="84" t="s">
        <v>15</v>
      </c>
      <c r="AC169" s="85"/>
      <c r="AD169" s="85"/>
      <c r="AE169" s="85"/>
      <c r="AF169" s="85"/>
      <c r="AG169" s="86"/>
      <c r="AH169" s="87" t="s">
        <v>480</v>
      </c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6"/>
      <c r="BC169" s="88">
        <f>BC170</f>
        <v>20000</v>
      </c>
      <c r="BD169" s="89"/>
      <c r="BE169" s="89"/>
      <c r="BF169" s="89"/>
      <c r="BG169" s="89"/>
      <c r="BH169" s="89"/>
      <c r="BI169" s="89"/>
      <c r="BJ169" s="89"/>
      <c r="BK169" s="89"/>
      <c r="BL169" s="89"/>
      <c r="BM169" s="89"/>
      <c r="BN169" s="89"/>
      <c r="BO169" s="89"/>
      <c r="BP169" s="89"/>
      <c r="BQ169" s="89"/>
      <c r="BR169" s="89"/>
      <c r="BS169" s="89"/>
      <c r="BT169" s="89"/>
      <c r="BU169" s="89"/>
      <c r="BV169" s="89"/>
      <c r="BW169" s="89"/>
      <c r="BX169" s="90"/>
      <c r="BY169" s="88">
        <f>BY170</f>
        <v>20000</v>
      </c>
      <c r="BZ169" s="89"/>
      <c r="CA169" s="89"/>
      <c r="CB169" s="89"/>
      <c r="CC169" s="89"/>
      <c r="CD169" s="89"/>
      <c r="CE169" s="89"/>
      <c r="CF169" s="89"/>
      <c r="CG169" s="89"/>
      <c r="CH169" s="89"/>
      <c r="CI169" s="89"/>
      <c r="CJ169" s="89"/>
      <c r="CK169" s="89"/>
      <c r="CL169" s="89"/>
      <c r="CM169" s="89"/>
      <c r="CN169" s="90"/>
      <c r="CO169" s="88" t="s">
        <v>182</v>
      </c>
      <c r="CP169" s="91"/>
      <c r="CQ169" s="91"/>
      <c r="CR169" s="91"/>
      <c r="CS169" s="91"/>
      <c r="CT169" s="91"/>
      <c r="CU169" s="91"/>
      <c r="CV169" s="91"/>
      <c r="CW169" s="91"/>
      <c r="CX169" s="91"/>
      <c r="CY169" s="91"/>
      <c r="CZ169" s="91"/>
      <c r="DA169" s="91"/>
      <c r="DB169" s="91"/>
      <c r="DC169" s="91"/>
      <c r="DD169" s="92"/>
    </row>
    <row r="170" spans="1:108" ht="16.5" customHeight="1">
      <c r="A170" s="29" t="s">
        <v>232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30"/>
      <c r="AB170" s="84" t="s">
        <v>15</v>
      </c>
      <c r="AC170" s="85"/>
      <c r="AD170" s="85"/>
      <c r="AE170" s="85"/>
      <c r="AF170" s="85"/>
      <c r="AG170" s="86"/>
      <c r="AH170" s="87" t="s">
        <v>479</v>
      </c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6"/>
      <c r="BC170" s="88">
        <f>BC171</f>
        <v>20000</v>
      </c>
      <c r="BD170" s="89"/>
      <c r="BE170" s="89"/>
      <c r="BF170" s="89"/>
      <c r="BG170" s="89"/>
      <c r="BH170" s="89"/>
      <c r="BI170" s="89"/>
      <c r="BJ170" s="89"/>
      <c r="BK170" s="89"/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89"/>
      <c r="BX170" s="90"/>
      <c r="BY170" s="88">
        <f>BY171</f>
        <v>20000</v>
      </c>
      <c r="BZ170" s="89"/>
      <c r="CA170" s="89"/>
      <c r="CB170" s="89"/>
      <c r="CC170" s="89"/>
      <c r="CD170" s="89"/>
      <c r="CE170" s="89"/>
      <c r="CF170" s="89"/>
      <c r="CG170" s="89"/>
      <c r="CH170" s="89"/>
      <c r="CI170" s="89"/>
      <c r="CJ170" s="89"/>
      <c r="CK170" s="89"/>
      <c r="CL170" s="89"/>
      <c r="CM170" s="89"/>
      <c r="CN170" s="90"/>
      <c r="CO170" s="88" t="s">
        <v>182</v>
      </c>
      <c r="CP170" s="91"/>
      <c r="CQ170" s="91"/>
      <c r="CR170" s="91"/>
      <c r="CS170" s="91"/>
      <c r="CT170" s="91"/>
      <c r="CU170" s="91"/>
      <c r="CV170" s="91"/>
      <c r="CW170" s="91"/>
      <c r="CX170" s="91"/>
      <c r="CY170" s="91"/>
      <c r="CZ170" s="91"/>
      <c r="DA170" s="91"/>
      <c r="DB170" s="91"/>
      <c r="DC170" s="91"/>
      <c r="DD170" s="92"/>
    </row>
    <row r="171" spans="1:108" ht="114" customHeight="1">
      <c r="A171" s="29" t="s">
        <v>554</v>
      </c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30"/>
      <c r="AB171" s="84" t="s">
        <v>15</v>
      </c>
      <c r="AC171" s="85"/>
      <c r="AD171" s="85"/>
      <c r="AE171" s="85"/>
      <c r="AF171" s="85"/>
      <c r="AG171" s="86"/>
      <c r="AH171" s="87" t="s">
        <v>478</v>
      </c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6"/>
      <c r="BC171" s="88">
        <f>BC173</f>
        <v>20000</v>
      </c>
      <c r="BD171" s="89"/>
      <c r="BE171" s="89"/>
      <c r="BF171" s="89"/>
      <c r="BG171" s="89"/>
      <c r="BH171" s="89"/>
      <c r="BI171" s="89"/>
      <c r="BJ171" s="89"/>
      <c r="BK171" s="89"/>
      <c r="BL171" s="89"/>
      <c r="BM171" s="89"/>
      <c r="BN171" s="89"/>
      <c r="BO171" s="89"/>
      <c r="BP171" s="89"/>
      <c r="BQ171" s="89"/>
      <c r="BR171" s="89"/>
      <c r="BS171" s="89"/>
      <c r="BT171" s="89"/>
      <c r="BU171" s="89"/>
      <c r="BV171" s="89"/>
      <c r="BW171" s="89"/>
      <c r="BX171" s="90"/>
      <c r="BY171" s="88">
        <f>BY173</f>
        <v>20000</v>
      </c>
      <c r="BZ171" s="89"/>
      <c r="CA171" s="89"/>
      <c r="CB171" s="89"/>
      <c r="CC171" s="89"/>
      <c r="CD171" s="89"/>
      <c r="CE171" s="89"/>
      <c r="CF171" s="89"/>
      <c r="CG171" s="89"/>
      <c r="CH171" s="89"/>
      <c r="CI171" s="89"/>
      <c r="CJ171" s="89"/>
      <c r="CK171" s="89"/>
      <c r="CL171" s="89"/>
      <c r="CM171" s="89"/>
      <c r="CN171" s="90"/>
      <c r="CO171" s="88" t="s">
        <v>182</v>
      </c>
      <c r="CP171" s="91"/>
      <c r="CQ171" s="91"/>
      <c r="CR171" s="91"/>
      <c r="CS171" s="91"/>
      <c r="CT171" s="91"/>
      <c r="CU171" s="91"/>
      <c r="CV171" s="91"/>
      <c r="CW171" s="91"/>
      <c r="CX171" s="91"/>
      <c r="CY171" s="91"/>
      <c r="CZ171" s="91"/>
      <c r="DA171" s="91"/>
      <c r="DB171" s="91"/>
      <c r="DC171" s="91"/>
      <c r="DD171" s="92"/>
    </row>
    <row r="172" spans="1:108" ht="16.5" customHeight="1">
      <c r="A172" s="29" t="s">
        <v>232</v>
      </c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30"/>
      <c r="AB172" s="84" t="s">
        <v>15</v>
      </c>
      <c r="AC172" s="85"/>
      <c r="AD172" s="85"/>
      <c r="AE172" s="85"/>
      <c r="AF172" s="85"/>
      <c r="AG172" s="86"/>
      <c r="AH172" s="87" t="s">
        <v>553</v>
      </c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6"/>
      <c r="BC172" s="88">
        <f>BC173</f>
        <v>20000</v>
      </c>
      <c r="BD172" s="89"/>
      <c r="BE172" s="89"/>
      <c r="BF172" s="89"/>
      <c r="BG172" s="89"/>
      <c r="BH172" s="89"/>
      <c r="BI172" s="89"/>
      <c r="BJ172" s="89"/>
      <c r="BK172" s="89"/>
      <c r="BL172" s="89"/>
      <c r="BM172" s="89"/>
      <c r="BN172" s="89"/>
      <c r="BO172" s="89"/>
      <c r="BP172" s="89"/>
      <c r="BQ172" s="89"/>
      <c r="BR172" s="89"/>
      <c r="BS172" s="89"/>
      <c r="BT172" s="89"/>
      <c r="BU172" s="89"/>
      <c r="BV172" s="89"/>
      <c r="BW172" s="89"/>
      <c r="BX172" s="90"/>
      <c r="BY172" s="88">
        <f>BY173</f>
        <v>20000</v>
      </c>
      <c r="BZ172" s="89"/>
      <c r="CA172" s="89"/>
      <c r="CB172" s="89"/>
      <c r="CC172" s="89"/>
      <c r="CD172" s="89"/>
      <c r="CE172" s="89"/>
      <c r="CF172" s="89"/>
      <c r="CG172" s="89"/>
      <c r="CH172" s="89"/>
      <c r="CI172" s="89"/>
      <c r="CJ172" s="89"/>
      <c r="CK172" s="89"/>
      <c r="CL172" s="89"/>
      <c r="CM172" s="89"/>
      <c r="CN172" s="90"/>
      <c r="CO172" s="88" t="s">
        <v>182</v>
      </c>
      <c r="CP172" s="91"/>
      <c r="CQ172" s="91"/>
      <c r="CR172" s="91"/>
      <c r="CS172" s="91"/>
      <c r="CT172" s="91"/>
      <c r="CU172" s="91"/>
      <c r="CV172" s="91"/>
      <c r="CW172" s="91"/>
      <c r="CX172" s="91"/>
      <c r="CY172" s="91"/>
      <c r="CZ172" s="91"/>
      <c r="DA172" s="91"/>
      <c r="DB172" s="91"/>
      <c r="DC172" s="91"/>
      <c r="DD172" s="92"/>
    </row>
    <row r="173" spans="1:108" ht="16.5" customHeight="1">
      <c r="A173" s="29" t="s">
        <v>112</v>
      </c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30"/>
      <c r="AB173" s="84" t="s">
        <v>15</v>
      </c>
      <c r="AC173" s="85"/>
      <c r="AD173" s="85"/>
      <c r="AE173" s="85"/>
      <c r="AF173" s="85"/>
      <c r="AG173" s="86"/>
      <c r="AH173" s="87" t="s">
        <v>477</v>
      </c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6"/>
      <c r="BC173" s="88">
        <f>BC174</f>
        <v>20000</v>
      </c>
      <c r="BD173" s="89"/>
      <c r="BE173" s="89"/>
      <c r="BF173" s="89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89"/>
      <c r="BV173" s="89"/>
      <c r="BW173" s="89"/>
      <c r="BX173" s="90"/>
      <c r="BY173" s="88">
        <f>BY174</f>
        <v>20000</v>
      </c>
      <c r="BZ173" s="89"/>
      <c r="CA173" s="89"/>
      <c r="CB173" s="89"/>
      <c r="CC173" s="89"/>
      <c r="CD173" s="89"/>
      <c r="CE173" s="89"/>
      <c r="CF173" s="89"/>
      <c r="CG173" s="89"/>
      <c r="CH173" s="89"/>
      <c r="CI173" s="89"/>
      <c r="CJ173" s="89"/>
      <c r="CK173" s="89"/>
      <c r="CL173" s="89"/>
      <c r="CM173" s="89"/>
      <c r="CN173" s="90"/>
      <c r="CO173" s="88" t="s">
        <v>182</v>
      </c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2"/>
    </row>
    <row r="174" spans="1:108" ht="24" customHeight="1">
      <c r="A174" s="29" t="s">
        <v>113</v>
      </c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30"/>
      <c r="AB174" s="84" t="s">
        <v>15</v>
      </c>
      <c r="AC174" s="85"/>
      <c r="AD174" s="85"/>
      <c r="AE174" s="85"/>
      <c r="AF174" s="85"/>
      <c r="AG174" s="86"/>
      <c r="AH174" s="87" t="s">
        <v>476</v>
      </c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6"/>
      <c r="BC174" s="88">
        <f>BC175</f>
        <v>20000</v>
      </c>
      <c r="BD174" s="89"/>
      <c r="BE174" s="89"/>
      <c r="BF174" s="89"/>
      <c r="BG174" s="89"/>
      <c r="BH174" s="89"/>
      <c r="BI174" s="89"/>
      <c r="BJ174" s="89"/>
      <c r="BK174" s="89"/>
      <c r="BL174" s="89"/>
      <c r="BM174" s="89"/>
      <c r="BN174" s="89"/>
      <c r="BO174" s="89"/>
      <c r="BP174" s="89"/>
      <c r="BQ174" s="89"/>
      <c r="BR174" s="89"/>
      <c r="BS174" s="89"/>
      <c r="BT174" s="89"/>
      <c r="BU174" s="89"/>
      <c r="BV174" s="89"/>
      <c r="BW174" s="89"/>
      <c r="BX174" s="90"/>
      <c r="BY174" s="88">
        <f>BY175</f>
        <v>20000</v>
      </c>
      <c r="BZ174" s="89"/>
      <c r="CA174" s="89"/>
      <c r="CB174" s="89"/>
      <c r="CC174" s="89"/>
      <c r="CD174" s="89"/>
      <c r="CE174" s="89"/>
      <c r="CF174" s="89"/>
      <c r="CG174" s="89"/>
      <c r="CH174" s="89"/>
      <c r="CI174" s="89"/>
      <c r="CJ174" s="89"/>
      <c r="CK174" s="89"/>
      <c r="CL174" s="89"/>
      <c r="CM174" s="89"/>
      <c r="CN174" s="90"/>
      <c r="CO174" s="88" t="s">
        <v>182</v>
      </c>
      <c r="CP174" s="91"/>
      <c r="CQ174" s="91"/>
      <c r="CR174" s="91"/>
      <c r="CS174" s="91"/>
      <c r="CT174" s="91"/>
      <c r="CU174" s="91"/>
      <c r="CV174" s="91"/>
      <c r="CW174" s="91"/>
      <c r="CX174" s="91"/>
      <c r="CY174" s="91"/>
      <c r="CZ174" s="91"/>
      <c r="DA174" s="91"/>
      <c r="DB174" s="91"/>
      <c r="DC174" s="91"/>
      <c r="DD174" s="92"/>
    </row>
    <row r="175" spans="1:108" ht="36.75" customHeight="1">
      <c r="A175" s="29" t="s">
        <v>114</v>
      </c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30"/>
      <c r="AB175" s="84" t="s">
        <v>15</v>
      </c>
      <c r="AC175" s="85"/>
      <c r="AD175" s="85"/>
      <c r="AE175" s="85"/>
      <c r="AF175" s="85"/>
      <c r="AG175" s="86"/>
      <c r="AH175" s="87" t="s">
        <v>475</v>
      </c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6"/>
      <c r="BC175" s="88">
        <v>20000</v>
      </c>
      <c r="BD175" s="89"/>
      <c r="BE175" s="89"/>
      <c r="BF175" s="89"/>
      <c r="BG175" s="89"/>
      <c r="BH175" s="89"/>
      <c r="BI175" s="89"/>
      <c r="BJ175" s="89"/>
      <c r="BK175" s="89"/>
      <c r="BL175" s="89"/>
      <c r="BM175" s="89"/>
      <c r="BN175" s="89"/>
      <c r="BO175" s="89"/>
      <c r="BP175" s="89"/>
      <c r="BQ175" s="89"/>
      <c r="BR175" s="89"/>
      <c r="BS175" s="89"/>
      <c r="BT175" s="89"/>
      <c r="BU175" s="89"/>
      <c r="BV175" s="89"/>
      <c r="BW175" s="89"/>
      <c r="BX175" s="90"/>
      <c r="BY175" s="88">
        <v>20000</v>
      </c>
      <c r="BZ175" s="89"/>
      <c r="CA175" s="89"/>
      <c r="CB175" s="89"/>
      <c r="CC175" s="89"/>
      <c r="CD175" s="89"/>
      <c r="CE175" s="89"/>
      <c r="CF175" s="89"/>
      <c r="CG175" s="89"/>
      <c r="CH175" s="89"/>
      <c r="CI175" s="89"/>
      <c r="CJ175" s="89"/>
      <c r="CK175" s="89"/>
      <c r="CL175" s="89"/>
      <c r="CM175" s="89"/>
      <c r="CN175" s="90"/>
      <c r="CO175" s="88" t="s">
        <v>182</v>
      </c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2"/>
    </row>
    <row r="176" spans="1:108" ht="24" customHeight="1">
      <c r="A176" s="29" t="s">
        <v>131</v>
      </c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30"/>
      <c r="AB176" s="84" t="s">
        <v>15</v>
      </c>
      <c r="AC176" s="85"/>
      <c r="AD176" s="85"/>
      <c r="AE176" s="85"/>
      <c r="AF176" s="85"/>
      <c r="AG176" s="86"/>
      <c r="AH176" s="87" t="s">
        <v>132</v>
      </c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6"/>
      <c r="BC176" s="88">
        <f>BC177+BC198</f>
        <v>28237300</v>
      </c>
      <c r="BD176" s="89"/>
      <c r="BE176" s="89"/>
      <c r="BF176" s="89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89"/>
      <c r="BV176" s="89"/>
      <c r="BW176" s="89"/>
      <c r="BX176" s="90"/>
      <c r="BY176" s="88">
        <f>BY198+BY177</f>
        <v>660235.3</v>
      </c>
      <c r="BZ176" s="89"/>
      <c r="CA176" s="89"/>
      <c r="CB176" s="89"/>
      <c r="CC176" s="89"/>
      <c r="CD176" s="89"/>
      <c r="CE176" s="89"/>
      <c r="CF176" s="89"/>
      <c r="CG176" s="89"/>
      <c r="CH176" s="89"/>
      <c r="CI176" s="89"/>
      <c r="CJ176" s="89"/>
      <c r="CK176" s="89"/>
      <c r="CL176" s="89"/>
      <c r="CM176" s="89"/>
      <c r="CN176" s="90"/>
      <c r="CO176" s="88">
        <f>BC176-BY176</f>
        <v>27577064.7</v>
      </c>
      <c r="CP176" s="91"/>
      <c r="CQ176" s="91"/>
      <c r="CR176" s="91"/>
      <c r="CS176" s="91"/>
      <c r="CT176" s="91"/>
      <c r="CU176" s="91"/>
      <c r="CV176" s="91"/>
      <c r="CW176" s="91"/>
      <c r="CX176" s="91"/>
      <c r="CY176" s="91"/>
      <c r="CZ176" s="91"/>
      <c r="DA176" s="91"/>
      <c r="DB176" s="91"/>
      <c r="DC176" s="91"/>
      <c r="DD176" s="92"/>
    </row>
    <row r="177" spans="1:108" ht="17.25" customHeight="1">
      <c r="A177" s="29" t="s">
        <v>209</v>
      </c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30"/>
      <c r="AB177" s="84" t="s">
        <v>15</v>
      </c>
      <c r="AC177" s="85"/>
      <c r="AD177" s="85"/>
      <c r="AE177" s="85"/>
      <c r="AF177" s="85"/>
      <c r="AG177" s="86"/>
      <c r="AH177" s="87" t="s">
        <v>208</v>
      </c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6"/>
      <c r="BC177" s="88">
        <f>BC185+BC192+BC197</f>
        <v>27776900</v>
      </c>
      <c r="BD177" s="89"/>
      <c r="BE177" s="89"/>
      <c r="BF177" s="89"/>
      <c r="BG177" s="89"/>
      <c r="BH177" s="89"/>
      <c r="BI177" s="89"/>
      <c r="BJ177" s="89"/>
      <c r="BK177" s="89"/>
      <c r="BL177" s="89"/>
      <c r="BM177" s="89"/>
      <c r="BN177" s="89"/>
      <c r="BO177" s="89"/>
      <c r="BP177" s="89"/>
      <c r="BQ177" s="89"/>
      <c r="BR177" s="89"/>
      <c r="BS177" s="89"/>
      <c r="BT177" s="89"/>
      <c r="BU177" s="89"/>
      <c r="BV177" s="89"/>
      <c r="BW177" s="89"/>
      <c r="BX177" s="90"/>
      <c r="BY177" s="88">
        <f>BY180</f>
        <v>516198.54</v>
      </c>
      <c r="BZ177" s="89"/>
      <c r="CA177" s="89"/>
      <c r="CB177" s="89"/>
      <c r="CC177" s="89"/>
      <c r="CD177" s="89"/>
      <c r="CE177" s="89"/>
      <c r="CF177" s="89"/>
      <c r="CG177" s="89"/>
      <c r="CH177" s="89"/>
      <c r="CI177" s="89"/>
      <c r="CJ177" s="89"/>
      <c r="CK177" s="89"/>
      <c r="CL177" s="89"/>
      <c r="CM177" s="89"/>
      <c r="CN177" s="90"/>
      <c r="CO177" s="88">
        <f aca="true" t="shared" si="15" ref="CO177:CO197">BC177</f>
        <v>27776900</v>
      </c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2"/>
    </row>
    <row r="178" spans="1:108" ht="16.5" customHeight="1">
      <c r="A178" s="29" t="s">
        <v>232</v>
      </c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30"/>
      <c r="AB178" s="84" t="s">
        <v>15</v>
      </c>
      <c r="AC178" s="85"/>
      <c r="AD178" s="85"/>
      <c r="AE178" s="85"/>
      <c r="AF178" s="85"/>
      <c r="AG178" s="86"/>
      <c r="AH178" s="87" t="s">
        <v>552</v>
      </c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6"/>
      <c r="BC178" s="88">
        <f>BC180</f>
        <v>840300</v>
      </c>
      <c r="BD178" s="89"/>
      <c r="BE178" s="89"/>
      <c r="BF178" s="89"/>
      <c r="BG178" s="89"/>
      <c r="BH178" s="89"/>
      <c r="BI178" s="89"/>
      <c r="BJ178" s="89"/>
      <c r="BK178" s="89"/>
      <c r="BL178" s="89"/>
      <c r="BM178" s="89"/>
      <c r="BN178" s="89"/>
      <c r="BO178" s="89"/>
      <c r="BP178" s="89"/>
      <c r="BQ178" s="89"/>
      <c r="BR178" s="89"/>
      <c r="BS178" s="89"/>
      <c r="BT178" s="89"/>
      <c r="BU178" s="89"/>
      <c r="BV178" s="89"/>
      <c r="BW178" s="89"/>
      <c r="BX178" s="90"/>
      <c r="BY178" s="88">
        <f>BY183</f>
        <v>516198.54</v>
      </c>
      <c r="BZ178" s="89"/>
      <c r="CA178" s="89"/>
      <c r="CB178" s="89"/>
      <c r="CC178" s="89"/>
      <c r="CD178" s="89"/>
      <c r="CE178" s="89"/>
      <c r="CF178" s="89"/>
      <c r="CG178" s="89"/>
      <c r="CH178" s="89"/>
      <c r="CI178" s="89"/>
      <c r="CJ178" s="89"/>
      <c r="CK178" s="89"/>
      <c r="CL178" s="89"/>
      <c r="CM178" s="89"/>
      <c r="CN178" s="90"/>
      <c r="CO178" s="88">
        <f t="shared" si="15"/>
        <v>840300</v>
      </c>
      <c r="CP178" s="91"/>
      <c r="CQ178" s="91"/>
      <c r="CR178" s="91"/>
      <c r="CS178" s="91"/>
      <c r="CT178" s="91"/>
      <c r="CU178" s="91"/>
      <c r="CV178" s="91"/>
      <c r="CW178" s="91"/>
      <c r="CX178" s="91"/>
      <c r="CY178" s="91"/>
      <c r="CZ178" s="91"/>
      <c r="DA178" s="91"/>
      <c r="DB178" s="91"/>
      <c r="DC178" s="91"/>
      <c r="DD178" s="92"/>
    </row>
    <row r="179" spans="1:108" ht="78.75" customHeight="1">
      <c r="A179" s="29" t="s">
        <v>551</v>
      </c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30"/>
      <c r="AB179" s="84" t="s">
        <v>15</v>
      </c>
      <c r="AC179" s="85"/>
      <c r="AD179" s="85"/>
      <c r="AE179" s="85"/>
      <c r="AF179" s="85"/>
      <c r="AG179" s="86"/>
      <c r="AH179" s="87" t="s">
        <v>550</v>
      </c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6"/>
      <c r="BC179" s="88">
        <f>BC181</f>
        <v>840300</v>
      </c>
      <c r="BD179" s="89"/>
      <c r="BE179" s="89"/>
      <c r="BF179" s="89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89"/>
      <c r="BV179" s="89"/>
      <c r="BW179" s="89"/>
      <c r="BX179" s="90"/>
      <c r="BY179" s="88">
        <f>BY184</f>
        <v>516198.54</v>
      </c>
      <c r="BZ179" s="89"/>
      <c r="CA179" s="89"/>
      <c r="CB179" s="89"/>
      <c r="CC179" s="89"/>
      <c r="CD179" s="89"/>
      <c r="CE179" s="89"/>
      <c r="CF179" s="89"/>
      <c r="CG179" s="89"/>
      <c r="CH179" s="89"/>
      <c r="CI179" s="89"/>
      <c r="CJ179" s="89"/>
      <c r="CK179" s="89"/>
      <c r="CL179" s="89"/>
      <c r="CM179" s="89"/>
      <c r="CN179" s="90"/>
      <c r="CO179" s="88">
        <f>BC179</f>
        <v>840300</v>
      </c>
      <c r="CP179" s="91"/>
      <c r="CQ179" s="91"/>
      <c r="CR179" s="91"/>
      <c r="CS179" s="91"/>
      <c r="CT179" s="91"/>
      <c r="CU179" s="91"/>
      <c r="CV179" s="91"/>
      <c r="CW179" s="91"/>
      <c r="CX179" s="91"/>
      <c r="CY179" s="91"/>
      <c r="CZ179" s="91"/>
      <c r="DA179" s="91"/>
      <c r="DB179" s="91"/>
      <c r="DC179" s="91"/>
      <c r="DD179" s="92"/>
    </row>
    <row r="180" spans="1:108" ht="151.5" customHeight="1">
      <c r="A180" s="29" t="s">
        <v>443</v>
      </c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30"/>
      <c r="AB180" s="84" t="s">
        <v>15</v>
      </c>
      <c r="AC180" s="85"/>
      <c r="AD180" s="85"/>
      <c r="AE180" s="85"/>
      <c r="AF180" s="85"/>
      <c r="AG180" s="86"/>
      <c r="AH180" s="87" t="s">
        <v>442</v>
      </c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6"/>
      <c r="BC180" s="88">
        <f>BC182</f>
        <v>840300</v>
      </c>
      <c r="BD180" s="89"/>
      <c r="BE180" s="89"/>
      <c r="BF180" s="89"/>
      <c r="BG180" s="89"/>
      <c r="BH180" s="89"/>
      <c r="BI180" s="89"/>
      <c r="BJ180" s="89"/>
      <c r="BK180" s="89"/>
      <c r="BL180" s="89"/>
      <c r="BM180" s="89"/>
      <c r="BN180" s="89"/>
      <c r="BO180" s="89"/>
      <c r="BP180" s="89"/>
      <c r="BQ180" s="89"/>
      <c r="BR180" s="89"/>
      <c r="BS180" s="89"/>
      <c r="BT180" s="89"/>
      <c r="BU180" s="89"/>
      <c r="BV180" s="89"/>
      <c r="BW180" s="89"/>
      <c r="BX180" s="90"/>
      <c r="BY180" s="88">
        <f>BY185</f>
        <v>516198.54</v>
      </c>
      <c r="BZ180" s="89"/>
      <c r="CA180" s="89"/>
      <c r="CB180" s="89"/>
      <c r="CC180" s="89"/>
      <c r="CD180" s="89"/>
      <c r="CE180" s="89"/>
      <c r="CF180" s="89"/>
      <c r="CG180" s="89"/>
      <c r="CH180" s="89"/>
      <c r="CI180" s="89"/>
      <c r="CJ180" s="89"/>
      <c r="CK180" s="89"/>
      <c r="CL180" s="89"/>
      <c r="CM180" s="89"/>
      <c r="CN180" s="90"/>
      <c r="CO180" s="88">
        <f t="shared" si="15"/>
        <v>840300</v>
      </c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2"/>
    </row>
    <row r="181" spans="1:108" ht="17.25" customHeight="1">
      <c r="A181" s="29" t="s">
        <v>521</v>
      </c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30"/>
      <c r="AB181" s="84" t="s">
        <v>15</v>
      </c>
      <c r="AC181" s="85"/>
      <c r="AD181" s="85"/>
      <c r="AE181" s="85"/>
      <c r="AF181" s="85"/>
      <c r="AG181" s="86"/>
      <c r="AH181" s="87" t="s">
        <v>549</v>
      </c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  <c r="BC181" s="88">
        <f>BC183</f>
        <v>840300</v>
      </c>
      <c r="BD181" s="89"/>
      <c r="BE181" s="89"/>
      <c r="BF181" s="89"/>
      <c r="BG181" s="89"/>
      <c r="BH181" s="89"/>
      <c r="BI181" s="89"/>
      <c r="BJ181" s="89"/>
      <c r="BK181" s="89"/>
      <c r="BL181" s="89"/>
      <c r="BM181" s="89"/>
      <c r="BN181" s="89"/>
      <c r="BO181" s="89"/>
      <c r="BP181" s="89"/>
      <c r="BQ181" s="89"/>
      <c r="BR181" s="89"/>
      <c r="BS181" s="89"/>
      <c r="BT181" s="89"/>
      <c r="BU181" s="89"/>
      <c r="BV181" s="89"/>
      <c r="BW181" s="89"/>
      <c r="BX181" s="90"/>
      <c r="BY181" s="88">
        <f>BY183</f>
        <v>516198.54</v>
      </c>
      <c r="BZ181" s="89"/>
      <c r="CA181" s="89"/>
      <c r="CB181" s="89"/>
      <c r="CC181" s="89"/>
      <c r="CD181" s="89"/>
      <c r="CE181" s="89"/>
      <c r="CF181" s="89"/>
      <c r="CG181" s="89"/>
      <c r="CH181" s="89"/>
      <c r="CI181" s="89"/>
      <c r="CJ181" s="89"/>
      <c r="CK181" s="89"/>
      <c r="CL181" s="89"/>
      <c r="CM181" s="89"/>
      <c r="CN181" s="90"/>
      <c r="CO181" s="88">
        <f>BC181</f>
        <v>840300</v>
      </c>
      <c r="CP181" s="91"/>
      <c r="CQ181" s="91"/>
      <c r="CR181" s="91"/>
      <c r="CS181" s="91"/>
      <c r="CT181" s="91"/>
      <c r="CU181" s="91"/>
      <c r="CV181" s="91"/>
      <c r="CW181" s="91"/>
      <c r="CX181" s="91"/>
      <c r="CY181" s="91"/>
      <c r="CZ181" s="91"/>
      <c r="DA181" s="91"/>
      <c r="DB181" s="91"/>
      <c r="DC181" s="91"/>
      <c r="DD181" s="92"/>
    </row>
    <row r="182" spans="1:108" ht="69.75" customHeight="1">
      <c r="A182" s="29" t="s">
        <v>441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30"/>
      <c r="AB182" s="84" t="s">
        <v>15</v>
      </c>
      <c r="AC182" s="85"/>
      <c r="AD182" s="85"/>
      <c r="AE182" s="85"/>
      <c r="AF182" s="85"/>
      <c r="AG182" s="86"/>
      <c r="AH182" s="87" t="s">
        <v>440</v>
      </c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6"/>
      <c r="BC182" s="88">
        <f>BC184</f>
        <v>840300</v>
      </c>
      <c r="BD182" s="89"/>
      <c r="BE182" s="89"/>
      <c r="BF182" s="89"/>
      <c r="BG182" s="89"/>
      <c r="BH182" s="89"/>
      <c r="BI182" s="89"/>
      <c r="BJ182" s="89"/>
      <c r="BK182" s="89"/>
      <c r="BL182" s="89"/>
      <c r="BM182" s="89"/>
      <c r="BN182" s="89"/>
      <c r="BO182" s="89"/>
      <c r="BP182" s="89"/>
      <c r="BQ182" s="89"/>
      <c r="BR182" s="89"/>
      <c r="BS182" s="89"/>
      <c r="BT182" s="89"/>
      <c r="BU182" s="89"/>
      <c r="BV182" s="89"/>
      <c r="BW182" s="89"/>
      <c r="BX182" s="90"/>
      <c r="BY182" s="88">
        <f>BY184</f>
        <v>516198.54</v>
      </c>
      <c r="BZ182" s="89"/>
      <c r="CA182" s="89"/>
      <c r="CB182" s="89"/>
      <c r="CC182" s="89"/>
      <c r="CD182" s="89"/>
      <c r="CE182" s="89"/>
      <c r="CF182" s="89"/>
      <c r="CG182" s="89"/>
      <c r="CH182" s="89"/>
      <c r="CI182" s="89"/>
      <c r="CJ182" s="89"/>
      <c r="CK182" s="89"/>
      <c r="CL182" s="89"/>
      <c r="CM182" s="89"/>
      <c r="CN182" s="90"/>
      <c r="CO182" s="88">
        <f t="shared" si="15"/>
        <v>840300</v>
      </c>
      <c r="CP182" s="91"/>
      <c r="CQ182" s="91"/>
      <c r="CR182" s="91"/>
      <c r="CS182" s="91"/>
      <c r="CT182" s="91"/>
      <c r="CU182" s="91"/>
      <c r="CV182" s="91"/>
      <c r="CW182" s="91"/>
      <c r="CX182" s="91"/>
      <c r="CY182" s="91"/>
      <c r="CZ182" s="91"/>
      <c r="DA182" s="91"/>
      <c r="DB182" s="91"/>
      <c r="DC182" s="91"/>
      <c r="DD182" s="92"/>
    </row>
    <row r="183" spans="1:108" ht="16.5" customHeight="1">
      <c r="A183" s="29" t="s">
        <v>212</v>
      </c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30"/>
      <c r="AB183" s="84" t="s">
        <v>15</v>
      </c>
      <c r="AC183" s="85"/>
      <c r="AD183" s="85"/>
      <c r="AE183" s="85"/>
      <c r="AF183" s="85"/>
      <c r="AG183" s="86"/>
      <c r="AH183" s="87" t="s">
        <v>458</v>
      </c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6"/>
      <c r="BC183" s="88">
        <v>840300</v>
      </c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90"/>
      <c r="BY183" s="88">
        <f>BY184</f>
        <v>516198.54</v>
      </c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90"/>
      <c r="CO183" s="88">
        <f t="shared" si="15"/>
        <v>840300</v>
      </c>
      <c r="CP183" s="91"/>
      <c r="CQ183" s="91"/>
      <c r="CR183" s="91"/>
      <c r="CS183" s="91"/>
      <c r="CT183" s="91"/>
      <c r="CU183" s="91"/>
      <c r="CV183" s="91"/>
      <c r="CW183" s="91"/>
      <c r="CX183" s="91"/>
      <c r="CY183" s="91"/>
      <c r="CZ183" s="91"/>
      <c r="DA183" s="91"/>
      <c r="DB183" s="91"/>
      <c r="DC183" s="91"/>
      <c r="DD183" s="92"/>
    </row>
    <row r="184" spans="1:108" ht="24.75" customHeight="1">
      <c r="A184" s="29" t="s">
        <v>426</v>
      </c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30"/>
      <c r="AB184" s="84" t="s">
        <v>15</v>
      </c>
      <c r="AC184" s="85"/>
      <c r="AD184" s="85"/>
      <c r="AE184" s="85"/>
      <c r="AF184" s="85"/>
      <c r="AG184" s="86"/>
      <c r="AH184" s="87" t="s">
        <v>439</v>
      </c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6"/>
      <c r="BC184" s="88">
        <v>840300</v>
      </c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90"/>
      <c r="BY184" s="88">
        <f>BY185</f>
        <v>516198.54</v>
      </c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90"/>
      <c r="CO184" s="88">
        <f t="shared" si="15"/>
        <v>840300</v>
      </c>
      <c r="CP184" s="91"/>
      <c r="CQ184" s="91"/>
      <c r="CR184" s="91"/>
      <c r="CS184" s="91"/>
      <c r="CT184" s="91"/>
      <c r="CU184" s="91"/>
      <c r="CV184" s="91"/>
      <c r="CW184" s="91"/>
      <c r="CX184" s="91"/>
      <c r="CY184" s="91"/>
      <c r="CZ184" s="91"/>
      <c r="DA184" s="91"/>
      <c r="DB184" s="91"/>
      <c r="DC184" s="91"/>
      <c r="DD184" s="92"/>
    </row>
    <row r="185" spans="1:108" ht="46.5" customHeight="1">
      <c r="A185" s="29" t="s">
        <v>438</v>
      </c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30"/>
      <c r="AB185" s="84" t="s">
        <v>15</v>
      </c>
      <c r="AC185" s="85"/>
      <c r="AD185" s="85"/>
      <c r="AE185" s="85"/>
      <c r="AF185" s="85"/>
      <c r="AG185" s="86"/>
      <c r="AH185" s="87" t="s">
        <v>437</v>
      </c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6"/>
      <c r="BC185" s="88">
        <v>840300</v>
      </c>
      <c r="BD185" s="89"/>
      <c r="BE185" s="89"/>
      <c r="BF185" s="89"/>
      <c r="BG185" s="89"/>
      <c r="BH185" s="89"/>
      <c r="BI185" s="89"/>
      <c r="BJ185" s="89"/>
      <c r="BK185" s="89"/>
      <c r="BL185" s="89"/>
      <c r="BM185" s="89"/>
      <c r="BN185" s="89"/>
      <c r="BO185" s="89"/>
      <c r="BP185" s="89"/>
      <c r="BQ185" s="89"/>
      <c r="BR185" s="89"/>
      <c r="BS185" s="89"/>
      <c r="BT185" s="89"/>
      <c r="BU185" s="89"/>
      <c r="BV185" s="89"/>
      <c r="BW185" s="89"/>
      <c r="BX185" s="90"/>
      <c r="BY185" s="88">
        <v>516198.54</v>
      </c>
      <c r="BZ185" s="89"/>
      <c r="CA185" s="89"/>
      <c r="CB185" s="89"/>
      <c r="CC185" s="89"/>
      <c r="CD185" s="89"/>
      <c r="CE185" s="89"/>
      <c r="CF185" s="89"/>
      <c r="CG185" s="89"/>
      <c r="CH185" s="89"/>
      <c r="CI185" s="89"/>
      <c r="CJ185" s="89"/>
      <c r="CK185" s="89"/>
      <c r="CL185" s="89"/>
      <c r="CM185" s="89"/>
      <c r="CN185" s="90"/>
      <c r="CO185" s="88">
        <f t="shared" si="15"/>
        <v>840300</v>
      </c>
      <c r="CP185" s="91"/>
      <c r="CQ185" s="91"/>
      <c r="CR185" s="91"/>
      <c r="CS185" s="91"/>
      <c r="CT185" s="91"/>
      <c r="CU185" s="91"/>
      <c r="CV185" s="91"/>
      <c r="CW185" s="91"/>
      <c r="CX185" s="91"/>
      <c r="CY185" s="91"/>
      <c r="CZ185" s="91"/>
      <c r="DA185" s="91"/>
      <c r="DB185" s="91"/>
      <c r="DC185" s="91"/>
      <c r="DD185" s="92"/>
    </row>
    <row r="186" spans="1:108" ht="17.25" customHeight="1">
      <c r="A186" s="29" t="s">
        <v>239</v>
      </c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30"/>
      <c r="AB186" s="84" t="s">
        <v>15</v>
      </c>
      <c r="AC186" s="85"/>
      <c r="AD186" s="85"/>
      <c r="AE186" s="85"/>
      <c r="AF186" s="85"/>
      <c r="AG186" s="86"/>
      <c r="AH186" s="87" t="s">
        <v>548</v>
      </c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  <c r="BC186" s="88">
        <f>BC187+BC193</f>
        <v>26936600</v>
      </c>
      <c r="BD186" s="89"/>
      <c r="BE186" s="89"/>
      <c r="BF186" s="89"/>
      <c r="BG186" s="89"/>
      <c r="BH186" s="89"/>
      <c r="BI186" s="89"/>
      <c r="BJ186" s="89"/>
      <c r="BK186" s="89"/>
      <c r="BL186" s="89"/>
      <c r="BM186" s="89"/>
      <c r="BN186" s="89"/>
      <c r="BO186" s="89"/>
      <c r="BP186" s="89"/>
      <c r="BQ186" s="89"/>
      <c r="BR186" s="89"/>
      <c r="BS186" s="89"/>
      <c r="BT186" s="89"/>
      <c r="BU186" s="89"/>
      <c r="BV186" s="89"/>
      <c r="BW186" s="89"/>
      <c r="BX186" s="90"/>
      <c r="BY186" s="88" t="str">
        <f>BY191</f>
        <v>-</v>
      </c>
      <c r="BZ186" s="89"/>
      <c r="CA186" s="89"/>
      <c r="CB186" s="89"/>
      <c r="CC186" s="89"/>
      <c r="CD186" s="89"/>
      <c r="CE186" s="89"/>
      <c r="CF186" s="89"/>
      <c r="CG186" s="89"/>
      <c r="CH186" s="89"/>
      <c r="CI186" s="89"/>
      <c r="CJ186" s="89"/>
      <c r="CK186" s="89"/>
      <c r="CL186" s="89"/>
      <c r="CM186" s="89"/>
      <c r="CN186" s="90"/>
      <c r="CO186" s="88">
        <f>BC186</f>
        <v>26936600</v>
      </c>
      <c r="CP186" s="91"/>
      <c r="CQ186" s="91"/>
      <c r="CR186" s="91"/>
      <c r="CS186" s="91"/>
      <c r="CT186" s="91"/>
      <c r="CU186" s="91"/>
      <c r="CV186" s="91"/>
      <c r="CW186" s="91"/>
      <c r="CX186" s="91"/>
      <c r="CY186" s="91"/>
      <c r="CZ186" s="91"/>
      <c r="DA186" s="91"/>
      <c r="DB186" s="91"/>
      <c r="DC186" s="91"/>
      <c r="DD186" s="92"/>
    </row>
    <row r="187" spans="1:108" ht="57.75" customHeight="1">
      <c r="A187" s="29" t="s">
        <v>436</v>
      </c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30"/>
      <c r="AB187" s="84" t="s">
        <v>15</v>
      </c>
      <c r="AC187" s="85"/>
      <c r="AD187" s="85"/>
      <c r="AE187" s="85"/>
      <c r="AF187" s="85"/>
      <c r="AG187" s="86"/>
      <c r="AH187" s="87" t="s">
        <v>225</v>
      </c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6"/>
      <c r="BC187" s="88">
        <f>BC190</f>
        <v>21725100</v>
      </c>
      <c r="BD187" s="89"/>
      <c r="BE187" s="89"/>
      <c r="BF187" s="89"/>
      <c r="BG187" s="89"/>
      <c r="BH187" s="89"/>
      <c r="BI187" s="89"/>
      <c r="BJ187" s="89"/>
      <c r="BK187" s="89"/>
      <c r="BL187" s="89"/>
      <c r="BM187" s="89"/>
      <c r="BN187" s="89"/>
      <c r="BO187" s="89"/>
      <c r="BP187" s="89"/>
      <c r="BQ187" s="89"/>
      <c r="BR187" s="89"/>
      <c r="BS187" s="89"/>
      <c r="BT187" s="89"/>
      <c r="BU187" s="89"/>
      <c r="BV187" s="89"/>
      <c r="BW187" s="89"/>
      <c r="BX187" s="90"/>
      <c r="BY187" s="88" t="str">
        <f>BY192</f>
        <v>-</v>
      </c>
      <c r="BZ187" s="89"/>
      <c r="CA187" s="89"/>
      <c r="CB187" s="89"/>
      <c r="CC187" s="89"/>
      <c r="CD187" s="89"/>
      <c r="CE187" s="89"/>
      <c r="CF187" s="89"/>
      <c r="CG187" s="89"/>
      <c r="CH187" s="89"/>
      <c r="CI187" s="89"/>
      <c r="CJ187" s="89"/>
      <c r="CK187" s="89"/>
      <c r="CL187" s="89"/>
      <c r="CM187" s="89"/>
      <c r="CN187" s="90"/>
      <c r="CO187" s="88">
        <f t="shared" si="15"/>
        <v>21725100</v>
      </c>
      <c r="CP187" s="91"/>
      <c r="CQ187" s="91"/>
      <c r="CR187" s="91"/>
      <c r="CS187" s="91"/>
      <c r="CT187" s="91"/>
      <c r="CU187" s="91"/>
      <c r="CV187" s="91"/>
      <c r="CW187" s="91"/>
      <c r="CX187" s="91"/>
      <c r="CY187" s="91"/>
      <c r="CZ187" s="91"/>
      <c r="DA187" s="91"/>
      <c r="DB187" s="91"/>
      <c r="DC187" s="91"/>
      <c r="DD187" s="92"/>
    </row>
    <row r="188" spans="1:108" ht="16.5" customHeight="1">
      <c r="A188" s="29" t="s">
        <v>545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30"/>
      <c r="AB188" s="84" t="s">
        <v>15</v>
      </c>
      <c r="AC188" s="85"/>
      <c r="AD188" s="85"/>
      <c r="AE188" s="85"/>
      <c r="AF188" s="85"/>
      <c r="AG188" s="86"/>
      <c r="AH188" s="87" t="s">
        <v>547</v>
      </c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6"/>
      <c r="BC188" s="88">
        <f>BC189</f>
        <v>21725100</v>
      </c>
      <c r="BD188" s="89"/>
      <c r="BE188" s="89"/>
      <c r="BF188" s="89"/>
      <c r="BG188" s="89"/>
      <c r="BH188" s="89"/>
      <c r="BI188" s="89"/>
      <c r="BJ188" s="89"/>
      <c r="BK188" s="89"/>
      <c r="BL188" s="89"/>
      <c r="BM188" s="89"/>
      <c r="BN188" s="89"/>
      <c r="BO188" s="89"/>
      <c r="BP188" s="89"/>
      <c r="BQ188" s="89"/>
      <c r="BR188" s="89"/>
      <c r="BS188" s="89"/>
      <c r="BT188" s="89"/>
      <c r="BU188" s="89"/>
      <c r="BV188" s="89"/>
      <c r="BW188" s="89"/>
      <c r="BX188" s="90"/>
      <c r="BY188" s="88" t="str">
        <f>BY189</f>
        <v>-</v>
      </c>
      <c r="BZ188" s="89"/>
      <c r="CA188" s="89"/>
      <c r="CB188" s="89"/>
      <c r="CC188" s="89"/>
      <c r="CD188" s="89"/>
      <c r="CE188" s="89"/>
      <c r="CF188" s="89"/>
      <c r="CG188" s="89"/>
      <c r="CH188" s="89"/>
      <c r="CI188" s="89"/>
      <c r="CJ188" s="89"/>
      <c r="CK188" s="89"/>
      <c r="CL188" s="89"/>
      <c r="CM188" s="89"/>
      <c r="CN188" s="90"/>
      <c r="CO188" s="88">
        <f t="shared" si="15"/>
        <v>21725100</v>
      </c>
      <c r="CP188" s="91"/>
      <c r="CQ188" s="91"/>
      <c r="CR188" s="91"/>
      <c r="CS188" s="91"/>
      <c r="CT188" s="91"/>
      <c r="CU188" s="91"/>
      <c r="CV188" s="91"/>
      <c r="CW188" s="91"/>
      <c r="CX188" s="91"/>
      <c r="CY188" s="91"/>
      <c r="CZ188" s="91"/>
      <c r="DA188" s="91"/>
      <c r="DB188" s="91"/>
      <c r="DC188" s="91"/>
      <c r="DD188" s="92"/>
    </row>
    <row r="189" spans="1:108" ht="47.25" customHeight="1">
      <c r="A189" s="29" t="s">
        <v>323</v>
      </c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30"/>
      <c r="AB189" s="84" t="s">
        <v>15</v>
      </c>
      <c r="AC189" s="85"/>
      <c r="AD189" s="85"/>
      <c r="AE189" s="85"/>
      <c r="AF189" s="85"/>
      <c r="AG189" s="86"/>
      <c r="AH189" s="87" t="s">
        <v>546</v>
      </c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6"/>
      <c r="BC189" s="88">
        <f>BC190</f>
        <v>21725100</v>
      </c>
      <c r="BD189" s="89"/>
      <c r="BE189" s="89"/>
      <c r="BF189" s="89"/>
      <c r="BG189" s="89"/>
      <c r="BH189" s="89"/>
      <c r="BI189" s="89"/>
      <c r="BJ189" s="89"/>
      <c r="BK189" s="89"/>
      <c r="BL189" s="89"/>
      <c r="BM189" s="89"/>
      <c r="BN189" s="89"/>
      <c r="BO189" s="89"/>
      <c r="BP189" s="89"/>
      <c r="BQ189" s="89"/>
      <c r="BR189" s="89"/>
      <c r="BS189" s="89"/>
      <c r="BT189" s="89"/>
      <c r="BU189" s="89"/>
      <c r="BV189" s="89"/>
      <c r="BW189" s="89"/>
      <c r="BX189" s="90"/>
      <c r="BY189" s="88" t="str">
        <f>BY190</f>
        <v>-</v>
      </c>
      <c r="BZ189" s="89"/>
      <c r="CA189" s="89"/>
      <c r="CB189" s="89"/>
      <c r="CC189" s="89"/>
      <c r="CD189" s="89"/>
      <c r="CE189" s="89"/>
      <c r="CF189" s="89"/>
      <c r="CG189" s="89"/>
      <c r="CH189" s="89"/>
      <c r="CI189" s="89"/>
      <c r="CJ189" s="89"/>
      <c r="CK189" s="89"/>
      <c r="CL189" s="89"/>
      <c r="CM189" s="89"/>
      <c r="CN189" s="90"/>
      <c r="CO189" s="88">
        <f>BC189</f>
        <v>21725100</v>
      </c>
      <c r="CP189" s="91"/>
      <c r="CQ189" s="91"/>
      <c r="CR189" s="91"/>
      <c r="CS189" s="91"/>
      <c r="CT189" s="91"/>
      <c r="CU189" s="91"/>
      <c r="CV189" s="91"/>
      <c r="CW189" s="91"/>
      <c r="CX189" s="91"/>
      <c r="CY189" s="91"/>
      <c r="CZ189" s="91"/>
      <c r="DA189" s="91"/>
      <c r="DB189" s="91"/>
      <c r="DC189" s="91"/>
      <c r="DD189" s="92"/>
    </row>
    <row r="190" spans="1:108" ht="57" customHeight="1">
      <c r="A190" s="29" t="s">
        <v>543</v>
      </c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84" t="s">
        <v>15</v>
      </c>
      <c r="AC190" s="85"/>
      <c r="AD190" s="85"/>
      <c r="AE190" s="85"/>
      <c r="AF190" s="85"/>
      <c r="AG190" s="86"/>
      <c r="AH190" s="87" t="s">
        <v>486</v>
      </c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6"/>
      <c r="BC190" s="88">
        <f>BC191</f>
        <v>21725100</v>
      </c>
      <c r="BD190" s="89"/>
      <c r="BE190" s="89"/>
      <c r="BF190" s="89"/>
      <c r="BG190" s="89"/>
      <c r="BH190" s="89"/>
      <c r="BI190" s="89"/>
      <c r="BJ190" s="89"/>
      <c r="BK190" s="89"/>
      <c r="BL190" s="89"/>
      <c r="BM190" s="89"/>
      <c r="BN190" s="89"/>
      <c r="BO190" s="89"/>
      <c r="BP190" s="89"/>
      <c r="BQ190" s="89"/>
      <c r="BR190" s="89"/>
      <c r="BS190" s="89"/>
      <c r="BT190" s="89"/>
      <c r="BU190" s="89"/>
      <c r="BV190" s="89"/>
      <c r="BW190" s="89"/>
      <c r="BX190" s="90"/>
      <c r="BY190" s="88" t="str">
        <f>BY191</f>
        <v>-</v>
      </c>
      <c r="BZ190" s="89"/>
      <c r="CA190" s="89"/>
      <c r="CB190" s="89"/>
      <c r="CC190" s="89"/>
      <c r="CD190" s="89"/>
      <c r="CE190" s="89"/>
      <c r="CF190" s="89"/>
      <c r="CG190" s="89"/>
      <c r="CH190" s="89"/>
      <c r="CI190" s="89"/>
      <c r="CJ190" s="89"/>
      <c r="CK190" s="89"/>
      <c r="CL190" s="89"/>
      <c r="CM190" s="89"/>
      <c r="CN190" s="90"/>
      <c r="CO190" s="88">
        <f t="shared" si="15"/>
        <v>21725100</v>
      </c>
      <c r="CP190" s="91"/>
      <c r="CQ190" s="91"/>
      <c r="CR190" s="91"/>
      <c r="CS190" s="91"/>
      <c r="CT190" s="91"/>
      <c r="CU190" s="91"/>
      <c r="CV190" s="91"/>
      <c r="CW190" s="91"/>
      <c r="CX190" s="91"/>
      <c r="CY190" s="91"/>
      <c r="CZ190" s="91"/>
      <c r="DA190" s="91"/>
      <c r="DB190" s="91"/>
      <c r="DC190" s="91"/>
      <c r="DD190" s="92"/>
    </row>
    <row r="191" spans="1:108" ht="24" customHeight="1">
      <c r="A191" s="29" t="s">
        <v>213</v>
      </c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30"/>
      <c r="AB191" s="84" t="s">
        <v>15</v>
      </c>
      <c r="AC191" s="85"/>
      <c r="AD191" s="85"/>
      <c r="AE191" s="85"/>
      <c r="AF191" s="85"/>
      <c r="AG191" s="86"/>
      <c r="AH191" s="87" t="s">
        <v>485</v>
      </c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  <c r="BC191" s="88">
        <f>BC192</f>
        <v>21725100</v>
      </c>
      <c r="BD191" s="89"/>
      <c r="BE191" s="89"/>
      <c r="BF191" s="89"/>
      <c r="BG191" s="89"/>
      <c r="BH191" s="89"/>
      <c r="BI191" s="89"/>
      <c r="BJ191" s="89"/>
      <c r="BK191" s="89"/>
      <c r="BL191" s="89"/>
      <c r="BM191" s="89"/>
      <c r="BN191" s="89"/>
      <c r="BO191" s="89"/>
      <c r="BP191" s="89"/>
      <c r="BQ191" s="89"/>
      <c r="BR191" s="89"/>
      <c r="BS191" s="89"/>
      <c r="BT191" s="89"/>
      <c r="BU191" s="89"/>
      <c r="BV191" s="89"/>
      <c r="BW191" s="89"/>
      <c r="BX191" s="90"/>
      <c r="BY191" s="88" t="str">
        <f>BY192</f>
        <v>-</v>
      </c>
      <c r="BZ191" s="89"/>
      <c r="CA191" s="89"/>
      <c r="CB191" s="89"/>
      <c r="CC191" s="89"/>
      <c r="CD191" s="89"/>
      <c r="CE191" s="89"/>
      <c r="CF191" s="89"/>
      <c r="CG191" s="89"/>
      <c r="CH191" s="89"/>
      <c r="CI191" s="89"/>
      <c r="CJ191" s="89"/>
      <c r="CK191" s="89"/>
      <c r="CL191" s="89"/>
      <c r="CM191" s="89"/>
      <c r="CN191" s="90"/>
      <c r="CO191" s="88">
        <f t="shared" si="15"/>
        <v>21725100</v>
      </c>
      <c r="CP191" s="91"/>
      <c r="CQ191" s="91"/>
      <c r="CR191" s="91"/>
      <c r="CS191" s="91"/>
      <c r="CT191" s="91"/>
      <c r="CU191" s="91"/>
      <c r="CV191" s="91"/>
      <c r="CW191" s="91"/>
      <c r="CX191" s="91"/>
      <c r="CY191" s="91"/>
      <c r="CZ191" s="91"/>
      <c r="DA191" s="91"/>
      <c r="DB191" s="91"/>
      <c r="DC191" s="91"/>
      <c r="DD191" s="92"/>
    </row>
    <row r="192" spans="1:108" ht="24.75" customHeight="1">
      <c r="A192" s="29" t="s">
        <v>224</v>
      </c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30"/>
      <c r="AB192" s="84" t="s">
        <v>15</v>
      </c>
      <c r="AC192" s="85"/>
      <c r="AD192" s="85"/>
      <c r="AE192" s="85"/>
      <c r="AF192" s="85"/>
      <c r="AG192" s="86"/>
      <c r="AH192" s="87" t="s">
        <v>484</v>
      </c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6"/>
      <c r="BC192" s="88">
        <v>21725100</v>
      </c>
      <c r="BD192" s="89"/>
      <c r="BE192" s="89"/>
      <c r="BF192" s="89"/>
      <c r="BG192" s="89"/>
      <c r="BH192" s="89"/>
      <c r="BI192" s="89"/>
      <c r="BJ192" s="89"/>
      <c r="BK192" s="89"/>
      <c r="BL192" s="89"/>
      <c r="BM192" s="89"/>
      <c r="BN192" s="89"/>
      <c r="BO192" s="89"/>
      <c r="BP192" s="89"/>
      <c r="BQ192" s="89"/>
      <c r="BR192" s="89"/>
      <c r="BS192" s="89"/>
      <c r="BT192" s="89"/>
      <c r="BU192" s="89"/>
      <c r="BV192" s="89"/>
      <c r="BW192" s="89"/>
      <c r="BX192" s="90"/>
      <c r="BY192" s="88" t="s">
        <v>182</v>
      </c>
      <c r="BZ192" s="89"/>
      <c r="CA192" s="89"/>
      <c r="CB192" s="89"/>
      <c r="CC192" s="89"/>
      <c r="CD192" s="89"/>
      <c r="CE192" s="89"/>
      <c r="CF192" s="89"/>
      <c r="CG192" s="89"/>
      <c r="CH192" s="89"/>
      <c r="CI192" s="89"/>
      <c r="CJ192" s="89"/>
      <c r="CK192" s="89"/>
      <c r="CL192" s="89"/>
      <c r="CM192" s="89"/>
      <c r="CN192" s="90"/>
      <c r="CO192" s="88">
        <f t="shared" si="15"/>
        <v>21725100</v>
      </c>
      <c r="CP192" s="91"/>
      <c r="CQ192" s="91"/>
      <c r="CR192" s="91"/>
      <c r="CS192" s="91"/>
      <c r="CT192" s="91"/>
      <c r="CU192" s="91"/>
      <c r="CV192" s="91"/>
      <c r="CW192" s="91"/>
      <c r="CX192" s="91"/>
      <c r="CY192" s="91"/>
      <c r="CZ192" s="91"/>
      <c r="DA192" s="91"/>
      <c r="DB192" s="91"/>
      <c r="DC192" s="91"/>
      <c r="DD192" s="92"/>
    </row>
    <row r="193" spans="1:108" ht="57" customHeight="1">
      <c r="A193" s="29" t="s">
        <v>435</v>
      </c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84" t="s">
        <v>15</v>
      </c>
      <c r="AC193" s="85"/>
      <c r="AD193" s="85"/>
      <c r="AE193" s="85"/>
      <c r="AF193" s="85"/>
      <c r="AG193" s="86"/>
      <c r="AH193" s="87" t="s">
        <v>434</v>
      </c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6"/>
      <c r="BC193" s="88">
        <f>BC194</f>
        <v>5211500</v>
      </c>
      <c r="BD193" s="89"/>
      <c r="BE193" s="89"/>
      <c r="BF193" s="89"/>
      <c r="BG193" s="89"/>
      <c r="BH193" s="89"/>
      <c r="BI193" s="89"/>
      <c r="BJ193" s="89"/>
      <c r="BK193" s="89"/>
      <c r="BL193" s="89"/>
      <c r="BM193" s="89"/>
      <c r="BN193" s="89"/>
      <c r="BO193" s="89"/>
      <c r="BP193" s="89"/>
      <c r="BQ193" s="89"/>
      <c r="BR193" s="89"/>
      <c r="BS193" s="89"/>
      <c r="BT193" s="89"/>
      <c r="BU193" s="89"/>
      <c r="BV193" s="89"/>
      <c r="BW193" s="89"/>
      <c r="BX193" s="90"/>
      <c r="BY193" s="88" t="str">
        <f>BY194</f>
        <v>-</v>
      </c>
      <c r="BZ193" s="89"/>
      <c r="CA193" s="89"/>
      <c r="CB193" s="89"/>
      <c r="CC193" s="89"/>
      <c r="CD193" s="89"/>
      <c r="CE193" s="89"/>
      <c r="CF193" s="89"/>
      <c r="CG193" s="89"/>
      <c r="CH193" s="89"/>
      <c r="CI193" s="89"/>
      <c r="CJ193" s="89"/>
      <c r="CK193" s="89"/>
      <c r="CL193" s="89"/>
      <c r="CM193" s="89"/>
      <c r="CN193" s="90"/>
      <c r="CO193" s="88">
        <f t="shared" si="15"/>
        <v>5211500</v>
      </c>
      <c r="CP193" s="91"/>
      <c r="CQ193" s="91"/>
      <c r="CR193" s="91"/>
      <c r="CS193" s="91"/>
      <c r="CT193" s="91"/>
      <c r="CU193" s="91"/>
      <c r="CV193" s="91"/>
      <c r="CW193" s="91"/>
      <c r="CX193" s="91"/>
      <c r="CY193" s="91"/>
      <c r="CZ193" s="91"/>
      <c r="DA193" s="91"/>
      <c r="DB193" s="91"/>
      <c r="DC193" s="91"/>
      <c r="DD193" s="92"/>
    </row>
    <row r="194" spans="1:108" ht="15.75" customHeight="1">
      <c r="A194" s="29" t="s">
        <v>545</v>
      </c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30"/>
      <c r="AB194" s="84" t="s">
        <v>15</v>
      </c>
      <c r="AC194" s="85"/>
      <c r="AD194" s="85"/>
      <c r="AE194" s="85"/>
      <c r="AF194" s="85"/>
      <c r="AG194" s="86"/>
      <c r="AH194" s="87" t="s">
        <v>544</v>
      </c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6"/>
      <c r="BC194" s="88">
        <f>BC195</f>
        <v>5211500</v>
      </c>
      <c r="BD194" s="89"/>
      <c r="BE194" s="89"/>
      <c r="BF194" s="89"/>
      <c r="BG194" s="89"/>
      <c r="BH194" s="89"/>
      <c r="BI194" s="89"/>
      <c r="BJ194" s="89"/>
      <c r="BK194" s="89"/>
      <c r="BL194" s="89"/>
      <c r="BM194" s="89"/>
      <c r="BN194" s="89"/>
      <c r="BO194" s="89"/>
      <c r="BP194" s="89"/>
      <c r="BQ194" s="89"/>
      <c r="BR194" s="89"/>
      <c r="BS194" s="89"/>
      <c r="BT194" s="89"/>
      <c r="BU194" s="89"/>
      <c r="BV194" s="89"/>
      <c r="BW194" s="89"/>
      <c r="BX194" s="90"/>
      <c r="BY194" s="88" t="str">
        <f>BY195</f>
        <v>-</v>
      </c>
      <c r="BZ194" s="89"/>
      <c r="CA194" s="89"/>
      <c r="CB194" s="89"/>
      <c r="CC194" s="89"/>
      <c r="CD194" s="89"/>
      <c r="CE194" s="89"/>
      <c r="CF194" s="89"/>
      <c r="CG194" s="89"/>
      <c r="CH194" s="89"/>
      <c r="CI194" s="89"/>
      <c r="CJ194" s="89"/>
      <c r="CK194" s="89"/>
      <c r="CL194" s="89"/>
      <c r="CM194" s="89"/>
      <c r="CN194" s="90"/>
      <c r="CO194" s="88">
        <f>BC194</f>
        <v>5211500</v>
      </c>
      <c r="CP194" s="91"/>
      <c r="CQ194" s="91"/>
      <c r="CR194" s="91"/>
      <c r="CS194" s="91"/>
      <c r="CT194" s="91"/>
      <c r="CU194" s="91"/>
      <c r="CV194" s="91"/>
      <c r="CW194" s="91"/>
      <c r="CX194" s="91"/>
      <c r="CY194" s="91"/>
      <c r="CZ194" s="91"/>
      <c r="DA194" s="91"/>
      <c r="DB194" s="91"/>
      <c r="DC194" s="91"/>
      <c r="DD194" s="92"/>
    </row>
    <row r="195" spans="1:108" ht="66.75" customHeight="1">
      <c r="A195" s="29" t="s">
        <v>543</v>
      </c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30"/>
      <c r="AB195" s="84" t="s">
        <v>15</v>
      </c>
      <c r="AC195" s="85"/>
      <c r="AD195" s="85"/>
      <c r="AE195" s="85"/>
      <c r="AF195" s="85"/>
      <c r="AG195" s="86"/>
      <c r="AH195" s="87" t="s">
        <v>483</v>
      </c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6"/>
      <c r="BC195" s="88">
        <f>BC196</f>
        <v>5211500</v>
      </c>
      <c r="BD195" s="89"/>
      <c r="BE195" s="89"/>
      <c r="BF195" s="89"/>
      <c r="BG195" s="89"/>
      <c r="BH195" s="89"/>
      <c r="BI195" s="89"/>
      <c r="BJ195" s="89"/>
      <c r="BK195" s="89"/>
      <c r="BL195" s="89"/>
      <c r="BM195" s="89"/>
      <c r="BN195" s="89"/>
      <c r="BO195" s="89"/>
      <c r="BP195" s="89"/>
      <c r="BQ195" s="89"/>
      <c r="BR195" s="89"/>
      <c r="BS195" s="89"/>
      <c r="BT195" s="89"/>
      <c r="BU195" s="89"/>
      <c r="BV195" s="89"/>
      <c r="BW195" s="89"/>
      <c r="BX195" s="90"/>
      <c r="BY195" s="88" t="str">
        <f>BY196</f>
        <v>-</v>
      </c>
      <c r="BZ195" s="89"/>
      <c r="CA195" s="89"/>
      <c r="CB195" s="89"/>
      <c r="CC195" s="89"/>
      <c r="CD195" s="89"/>
      <c r="CE195" s="89"/>
      <c r="CF195" s="89"/>
      <c r="CG195" s="89"/>
      <c r="CH195" s="89"/>
      <c r="CI195" s="89"/>
      <c r="CJ195" s="89"/>
      <c r="CK195" s="89"/>
      <c r="CL195" s="89"/>
      <c r="CM195" s="89"/>
      <c r="CN195" s="90"/>
      <c r="CO195" s="88">
        <f t="shared" si="15"/>
        <v>5211500</v>
      </c>
      <c r="CP195" s="91"/>
      <c r="CQ195" s="91"/>
      <c r="CR195" s="91"/>
      <c r="CS195" s="91"/>
      <c r="CT195" s="91"/>
      <c r="CU195" s="91"/>
      <c r="CV195" s="91"/>
      <c r="CW195" s="91"/>
      <c r="CX195" s="91"/>
      <c r="CY195" s="91"/>
      <c r="CZ195" s="91"/>
      <c r="DA195" s="91"/>
      <c r="DB195" s="91"/>
      <c r="DC195" s="91"/>
      <c r="DD195" s="92"/>
    </row>
    <row r="196" spans="1:108" ht="23.25" customHeight="1">
      <c r="A196" s="29" t="s">
        <v>213</v>
      </c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84" t="s">
        <v>15</v>
      </c>
      <c r="AC196" s="85"/>
      <c r="AD196" s="85"/>
      <c r="AE196" s="85"/>
      <c r="AF196" s="85"/>
      <c r="AG196" s="86"/>
      <c r="AH196" s="87" t="s">
        <v>482</v>
      </c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6"/>
      <c r="BC196" s="88">
        <f>BC197</f>
        <v>5211500</v>
      </c>
      <c r="BD196" s="89"/>
      <c r="BE196" s="89"/>
      <c r="BF196" s="89"/>
      <c r="BG196" s="89"/>
      <c r="BH196" s="89"/>
      <c r="BI196" s="89"/>
      <c r="BJ196" s="89"/>
      <c r="BK196" s="89"/>
      <c r="BL196" s="89"/>
      <c r="BM196" s="89"/>
      <c r="BN196" s="89"/>
      <c r="BO196" s="89"/>
      <c r="BP196" s="89"/>
      <c r="BQ196" s="89"/>
      <c r="BR196" s="89"/>
      <c r="BS196" s="89"/>
      <c r="BT196" s="89"/>
      <c r="BU196" s="89"/>
      <c r="BV196" s="89"/>
      <c r="BW196" s="89"/>
      <c r="BX196" s="90"/>
      <c r="BY196" s="88" t="str">
        <f>BY197</f>
        <v>-</v>
      </c>
      <c r="BZ196" s="89"/>
      <c r="CA196" s="89"/>
      <c r="CB196" s="89"/>
      <c r="CC196" s="89"/>
      <c r="CD196" s="89"/>
      <c r="CE196" s="89"/>
      <c r="CF196" s="89"/>
      <c r="CG196" s="89"/>
      <c r="CH196" s="89"/>
      <c r="CI196" s="89"/>
      <c r="CJ196" s="89"/>
      <c r="CK196" s="89"/>
      <c r="CL196" s="89"/>
      <c r="CM196" s="89"/>
      <c r="CN196" s="90"/>
      <c r="CO196" s="88">
        <f t="shared" si="15"/>
        <v>5211500</v>
      </c>
      <c r="CP196" s="91"/>
      <c r="CQ196" s="91"/>
      <c r="CR196" s="91"/>
      <c r="CS196" s="91"/>
      <c r="CT196" s="91"/>
      <c r="CU196" s="91"/>
      <c r="CV196" s="91"/>
      <c r="CW196" s="91"/>
      <c r="CX196" s="91"/>
      <c r="CY196" s="91"/>
      <c r="CZ196" s="91"/>
      <c r="DA196" s="91"/>
      <c r="DB196" s="91"/>
      <c r="DC196" s="91"/>
      <c r="DD196" s="92"/>
    </row>
    <row r="197" spans="1:108" ht="24.75" customHeight="1">
      <c r="A197" s="29" t="s">
        <v>224</v>
      </c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30"/>
      <c r="AB197" s="84" t="s">
        <v>15</v>
      </c>
      <c r="AC197" s="85"/>
      <c r="AD197" s="85"/>
      <c r="AE197" s="85"/>
      <c r="AF197" s="85"/>
      <c r="AG197" s="86"/>
      <c r="AH197" s="87" t="s">
        <v>481</v>
      </c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6"/>
      <c r="BC197" s="88">
        <v>5211500</v>
      </c>
      <c r="BD197" s="89"/>
      <c r="BE197" s="89"/>
      <c r="BF197" s="89"/>
      <c r="BG197" s="89"/>
      <c r="BH197" s="89"/>
      <c r="BI197" s="89"/>
      <c r="BJ197" s="89"/>
      <c r="BK197" s="89"/>
      <c r="BL197" s="89"/>
      <c r="BM197" s="89"/>
      <c r="BN197" s="89"/>
      <c r="BO197" s="89"/>
      <c r="BP197" s="89"/>
      <c r="BQ197" s="89"/>
      <c r="BR197" s="89"/>
      <c r="BS197" s="89"/>
      <c r="BT197" s="89"/>
      <c r="BU197" s="89"/>
      <c r="BV197" s="89"/>
      <c r="BW197" s="89"/>
      <c r="BX197" s="90"/>
      <c r="BY197" s="88" t="s">
        <v>182</v>
      </c>
      <c r="BZ197" s="89"/>
      <c r="CA197" s="89"/>
      <c r="CB197" s="89"/>
      <c r="CC197" s="89"/>
      <c r="CD197" s="89"/>
      <c r="CE197" s="89"/>
      <c r="CF197" s="89"/>
      <c r="CG197" s="89"/>
      <c r="CH197" s="89"/>
      <c r="CI197" s="89"/>
      <c r="CJ197" s="89"/>
      <c r="CK197" s="89"/>
      <c r="CL197" s="89"/>
      <c r="CM197" s="89"/>
      <c r="CN197" s="90"/>
      <c r="CO197" s="88">
        <f t="shared" si="15"/>
        <v>5211500</v>
      </c>
      <c r="CP197" s="91"/>
      <c r="CQ197" s="91"/>
      <c r="CR197" s="91"/>
      <c r="CS197" s="91"/>
      <c r="CT197" s="91"/>
      <c r="CU197" s="91"/>
      <c r="CV197" s="91"/>
      <c r="CW197" s="91"/>
      <c r="CX197" s="91"/>
      <c r="CY197" s="91"/>
      <c r="CZ197" s="91"/>
      <c r="DA197" s="91"/>
      <c r="DB197" s="91"/>
      <c r="DC197" s="91"/>
      <c r="DD197" s="92"/>
    </row>
    <row r="198" spans="1:108" ht="15" customHeight="1">
      <c r="A198" s="125" t="s">
        <v>133</v>
      </c>
      <c r="B198" s="125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125"/>
      <c r="T198" s="125"/>
      <c r="U198" s="125"/>
      <c r="V198" s="125"/>
      <c r="W198" s="125"/>
      <c r="X198" s="125"/>
      <c r="Y198" s="125"/>
      <c r="Z198" s="125"/>
      <c r="AA198" s="126"/>
      <c r="AB198" s="84" t="s">
        <v>15</v>
      </c>
      <c r="AC198" s="85"/>
      <c r="AD198" s="85"/>
      <c r="AE198" s="85"/>
      <c r="AF198" s="85"/>
      <c r="AG198" s="86"/>
      <c r="AH198" s="87" t="s">
        <v>134</v>
      </c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6"/>
      <c r="BC198" s="88">
        <f>BC199+BC209+BC222+BC227</f>
        <v>460400</v>
      </c>
      <c r="BD198" s="89"/>
      <c r="BE198" s="89"/>
      <c r="BF198" s="89"/>
      <c r="BG198" s="89"/>
      <c r="BH198" s="89"/>
      <c r="BI198" s="89"/>
      <c r="BJ198" s="89"/>
      <c r="BK198" s="89"/>
      <c r="BL198" s="89"/>
      <c r="BM198" s="89"/>
      <c r="BN198" s="89"/>
      <c r="BO198" s="89"/>
      <c r="BP198" s="89"/>
      <c r="BQ198" s="89"/>
      <c r="BR198" s="89"/>
      <c r="BS198" s="89"/>
      <c r="BT198" s="89"/>
      <c r="BU198" s="89"/>
      <c r="BV198" s="89"/>
      <c r="BW198" s="89"/>
      <c r="BX198" s="90"/>
      <c r="BY198" s="88">
        <f>BY209+BY227</f>
        <v>144036.76</v>
      </c>
      <c r="BZ198" s="89"/>
      <c r="CA198" s="89"/>
      <c r="CB198" s="89"/>
      <c r="CC198" s="89"/>
      <c r="CD198" s="89"/>
      <c r="CE198" s="89"/>
      <c r="CF198" s="89"/>
      <c r="CG198" s="89"/>
      <c r="CH198" s="89"/>
      <c r="CI198" s="89"/>
      <c r="CJ198" s="89"/>
      <c r="CK198" s="89"/>
      <c r="CL198" s="89"/>
      <c r="CM198" s="89"/>
      <c r="CN198" s="90"/>
      <c r="CO198" s="88">
        <f>BC198-BY198</f>
        <v>316363.24</v>
      </c>
      <c r="CP198" s="91"/>
      <c r="CQ198" s="91"/>
      <c r="CR198" s="91"/>
      <c r="CS198" s="91"/>
      <c r="CT198" s="91"/>
      <c r="CU198" s="91"/>
      <c r="CV198" s="91"/>
      <c r="CW198" s="91"/>
      <c r="CX198" s="91"/>
      <c r="CY198" s="91"/>
      <c r="CZ198" s="91"/>
      <c r="DA198" s="91"/>
      <c r="DB198" s="91"/>
      <c r="DC198" s="91"/>
      <c r="DD198" s="92"/>
    </row>
    <row r="199" spans="1:108" ht="59.25" customHeight="1" hidden="1">
      <c r="A199" s="29" t="s">
        <v>416</v>
      </c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30"/>
      <c r="AB199" s="84" t="s">
        <v>15</v>
      </c>
      <c r="AC199" s="85"/>
      <c r="AD199" s="85"/>
      <c r="AE199" s="85"/>
      <c r="AF199" s="85"/>
      <c r="AG199" s="86"/>
      <c r="AH199" s="87" t="s">
        <v>322</v>
      </c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6"/>
      <c r="BC199" s="88">
        <f>BC200</f>
        <v>0</v>
      </c>
      <c r="BD199" s="89"/>
      <c r="BE199" s="89"/>
      <c r="BF199" s="89"/>
      <c r="BG199" s="89"/>
      <c r="BH199" s="89"/>
      <c r="BI199" s="89"/>
      <c r="BJ199" s="89"/>
      <c r="BK199" s="89"/>
      <c r="BL199" s="89"/>
      <c r="BM199" s="89"/>
      <c r="BN199" s="89"/>
      <c r="BO199" s="89"/>
      <c r="BP199" s="89"/>
      <c r="BQ199" s="89"/>
      <c r="BR199" s="89"/>
      <c r="BS199" s="89"/>
      <c r="BT199" s="89"/>
      <c r="BU199" s="89"/>
      <c r="BV199" s="89"/>
      <c r="BW199" s="89"/>
      <c r="BX199" s="90"/>
      <c r="BY199" s="88" t="str">
        <f>BY203</f>
        <v>-</v>
      </c>
      <c r="BZ199" s="89"/>
      <c r="CA199" s="89"/>
      <c r="CB199" s="89"/>
      <c r="CC199" s="89"/>
      <c r="CD199" s="89"/>
      <c r="CE199" s="89"/>
      <c r="CF199" s="89"/>
      <c r="CG199" s="89"/>
      <c r="CH199" s="89"/>
      <c r="CI199" s="89"/>
      <c r="CJ199" s="89"/>
      <c r="CK199" s="89"/>
      <c r="CL199" s="89"/>
      <c r="CM199" s="89"/>
      <c r="CN199" s="90"/>
      <c r="CO199" s="88" t="e">
        <f aca="true" t="shared" si="16" ref="CO199:CO215">BC199-BY199</f>
        <v>#VALUE!</v>
      </c>
      <c r="CP199" s="91"/>
      <c r="CQ199" s="91"/>
      <c r="CR199" s="91"/>
      <c r="CS199" s="91"/>
      <c r="CT199" s="91"/>
      <c r="CU199" s="91"/>
      <c r="CV199" s="91"/>
      <c r="CW199" s="91"/>
      <c r="CX199" s="91"/>
      <c r="CY199" s="91"/>
      <c r="CZ199" s="91"/>
      <c r="DA199" s="91"/>
      <c r="DB199" s="91"/>
      <c r="DC199" s="91"/>
      <c r="DD199" s="92"/>
    </row>
    <row r="200" spans="1:108" ht="37.5" customHeight="1" hidden="1">
      <c r="A200" s="29" t="s">
        <v>318</v>
      </c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30"/>
      <c r="AB200" s="84" t="s">
        <v>15</v>
      </c>
      <c r="AC200" s="85"/>
      <c r="AD200" s="85"/>
      <c r="AE200" s="85"/>
      <c r="AF200" s="85"/>
      <c r="AG200" s="86"/>
      <c r="AH200" s="87" t="s">
        <v>417</v>
      </c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6"/>
      <c r="BC200" s="88">
        <f>BC202</f>
        <v>0</v>
      </c>
      <c r="BD200" s="89"/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90"/>
      <c r="BY200" s="88" t="str">
        <f>BY202</f>
        <v>-</v>
      </c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90"/>
      <c r="CO200" s="88" t="e">
        <f t="shared" si="16"/>
        <v>#VALUE!</v>
      </c>
      <c r="CP200" s="91"/>
      <c r="CQ200" s="91"/>
      <c r="CR200" s="91"/>
      <c r="CS200" s="91"/>
      <c r="CT200" s="91"/>
      <c r="CU200" s="91"/>
      <c r="CV200" s="91"/>
      <c r="CW200" s="91"/>
      <c r="CX200" s="91"/>
      <c r="CY200" s="91"/>
      <c r="CZ200" s="91"/>
      <c r="DA200" s="91"/>
      <c r="DB200" s="91"/>
      <c r="DC200" s="91"/>
      <c r="DD200" s="92"/>
    </row>
    <row r="201" spans="1:108" ht="13.5" customHeight="1" hidden="1">
      <c r="A201" s="29" t="s">
        <v>212</v>
      </c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30"/>
      <c r="AB201" s="84" t="s">
        <v>15</v>
      </c>
      <c r="AC201" s="85"/>
      <c r="AD201" s="85"/>
      <c r="AE201" s="85"/>
      <c r="AF201" s="85"/>
      <c r="AG201" s="86"/>
      <c r="AH201" s="87" t="s">
        <v>418</v>
      </c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6"/>
      <c r="BC201" s="26">
        <f>BC202</f>
        <v>0</v>
      </c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 t="str">
        <f>BY202</f>
        <v>-</v>
      </c>
      <c r="BZ201" s="26"/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88" t="e">
        <f t="shared" si="16"/>
        <v>#VALUE!</v>
      </c>
      <c r="CP201" s="91"/>
      <c r="CQ201" s="91"/>
      <c r="CR201" s="91"/>
      <c r="CS201" s="91"/>
      <c r="CT201" s="91"/>
      <c r="CU201" s="91"/>
      <c r="CV201" s="91"/>
      <c r="CW201" s="91"/>
      <c r="CX201" s="91"/>
      <c r="CY201" s="91"/>
      <c r="CZ201" s="91"/>
      <c r="DA201" s="91"/>
      <c r="DB201" s="91"/>
      <c r="DC201" s="91"/>
      <c r="DD201" s="92"/>
    </row>
    <row r="202" spans="1:108" ht="15" customHeight="1" hidden="1">
      <c r="A202" s="29" t="s">
        <v>102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30"/>
      <c r="AB202" s="84" t="s">
        <v>15</v>
      </c>
      <c r="AC202" s="85"/>
      <c r="AD202" s="85"/>
      <c r="AE202" s="85"/>
      <c r="AF202" s="85"/>
      <c r="AG202" s="86"/>
      <c r="AH202" s="87" t="s">
        <v>419</v>
      </c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6"/>
      <c r="BC202" s="88">
        <f>BC203</f>
        <v>0</v>
      </c>
      <c r="BD202" s="89"/>
      <c r="BE202" s="89"/>
      <c r="BF202" s="89"/>
      <c r="BG202" s="89"/>
      <c r="BH202" s="89"/>
      <c r="BI202" s="89"/>
      <c r="BJ202" s="89"/>
      <c r="BK202" s="89"/>
      <c r="BL202" s="89"/>
      <c r="BM202" s="89"/>
      <c r="BN202" s="89"/>
      <c r="BO202" s="89"/>
      <c r="BP202" s="89"/>
      <c r="BQ202" s="89"/>
      <c r="BR202" s="89"/>
      <c r="BS202" s="89"/>
      <c r="BT202" s="89"/>
      <c r="BU202" s="89"/>
      <c r="BV202" s="89"/>
      <c r="BW202" s="89"/>
      <c r="BX202" s="90"/>
      <c r="BY202" s="88" t="str">
        <f>BY203</f>
        <v>-</v>
      </c>
      <c r="BZ202" s="89"/>
      <c r="CA202" s="89"/>
      <c r="CB202" s="89"/>
      <c r="CC202" s="89"/>
      <c r="CD202" s="89"/>
      <c r="CE202" s="89"/>
      <c r="CF202" s="89"/>
      <c r="CG202" s="89"/>
      <c r="CH202" s="89"/>
      <c r="CI202" s="89"/>
      <c r="CJ202" s="89"/>
      <c r="CK202" s="89"/>
      <c r="CL202" s="89"/>
      <c r="CM202" s="89"/>
      <c r="CN202" s="90"/>
      <c r="CO202" s="88" t="e">
        <f t="shared" si="16"/>
        <v>#VALUE!</v>
      </c>
      <c r="CP202" s="91"/>
      <c r="CQ202" s="91"/>
      <c r="CR202" s="91"/>
      <c r="CS202" s="91"/>
      <c r="CT202" s="91"/>
      <c r="CU202" s="91"/>
      <c r="CV202" s="91"/>
      <c r="CW202" s="91"/>
      <c r="CX202" s="91"/>
      <c r="CY202" s="91"/>
      <c r="CZ202" s="91"/>
      <c r="DA202" s="91"/>
      <c r="DB202" s="91"/>
      <c r="DC202" s="91"/>
      <c r="DD202" s="92"/>
    </row>
    <row r="203" spans="1:108" ht="22.5" customHeight="1" hidden="1">
      <c r="A203" s="29" t="s">
        <v>106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30"/>
      <c r="AB203" s="84" t="s">
        <v>15</v>
      </c>
      <c r="AC203" s="85"/>
      <c r="AD203" s="85"/>
      <c r="AE203" s="85"/>
      <c r="AF203" s="85"/>
      <c r="AG203" s="86"/>
      <c r="AH203" s="87" t="s">
        <v>321</v>
      </c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6"/>
      <c r="BC203" s="88"/>
      <c r="BD203" s="89"/>
      <c r="BE203" s="89"/>
      <c r="BF203" s="89"/>
      <c r="BG203" s="89"/>
      <c r="BH203" s="89"/>
      <c r="BI203" s="89"/>
      <c r="BJ203" s="89"/>
      <c r="BK203" s="89"/>
      <c r="BL203" s="89"/>
      <c r="BM203" s="89"/>
      <c r="BN203" s="89"/>
      <c r="BO203" s="89"/>
      <c r="BP203" s="89"/>
      <c r="BQ203" s="89"/>
      <c r="BR203" s="89"/>
      <c r="BS203" s="89"/>
      <c r="BT203" s="89"/>
      <c r="BU203" s="89"/>
      <c r="BV203" s="89"/>
      <c r="BW203" s="89"/>
      <c r="BX203" s="90"/>
      <c r="BY203" s="88" t="s">
        <v>182</v>
      </c>
      <c r="BZ203" s="89"/>
      <c r="CA203" s="89"/>
      <c r="CB203" s="89"/>
      <c r="CC203" s="89"/>
      <c r="CD203" s="89"/>
      <c r="CE203" s="89"/>
      <c r="CF203" s="89"/>
      <c r="CG203" s="89"/>
      <c r="CH203" s="89"/>
      <c r="CI203" s="89"/>
      <c r="CJ203" s="89"/>
      <c r="CK203" s="89"/>
      <c r="CL203" s="89"/>
      <c r="CM203" s="89"/>
      <c r="CN203" s="90"/>
      <c r="CO203" s="88" t="e">
        <f t="shared" si="16"/>
        <v>#VALUE!</v>
      </c>
      <c r="CP203" s="91"/>
      <c r="CQ203" s="91"/>
      <c r="CR203" s="91"/>
      <c r="CS203" s="91"/>
      <c r="CT203" s="91"/>
      <c r="CU203" s="91"/>
      <c r="CV203" s="91"/>
      <c r="CW203" s="91"/>
      <c r="CX203" s="91"/>
      <c r="CY203" s="91"/>
      <c r="CZ203" s="91"/>
      <c r="DA203" s="91"/>
      <c r="DB203" s="91"/>
      <c r="DC203" s="91"/>
      <c r="DD203" s="92"/>
    </row>
    <row r="204" spans="1:108" ht="0" customHeight="1" hidden="1">
      <c r="A204" s="29" t="s">
        <v>133</v>
      </c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30"/>
      <c r="AB204" s="84" t="s">
        <v>15</v>
      </c>
      <c r="AC204" s="85"/>
      <c r="AD204" s="85"/>
      <c r="AE204" s="85"/>
      <c r="AF204" s="85"/>
      <c r="AG204" s="86"/>
      <c r="AH204" s="87" t="s">
        <v>134</v>
      </c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6"/>
      <c r="BC204" s="26">
        <f>BC209+BC217+BC227</f>
        <v>460400</v>
      </c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>
        <f>BY209+BY227</f>
        <v>144036.76</v>
      </c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88">
        <f t="shared" si="16"/>
        <v>316363.24</v>
      </c>
      <c r="CP204" s="91"/>
      <c r="CQ204" s="91"/>
      <c r="CR204" s="91"/>
      <c r="CS204" s="91"/>
      <c r="CT204" s="91"/>
      <c r="CU204" s="91"/>
      <c r="CV204" s="91"/>
      <c r="CW204" s="91"/>
      <c r="CX204" s="91"/>
      <c r="CY204" s="91"/>
      <c r="CZ204" s="91"/>
      <c r="DA204" s="91"/>
      <c r="DB204" s="91"/>
      <c r="DC204" s="91"/>
      <c r="DD204" s="92"/>
    </row>
    <row r="205" spans="1:108" ht="24" customHeight="1" hidden="1">
      <c r="A205" s="29" t="s">
        <v>238</v>
      </c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30"/>
      <c r="AB205" s="84" t="s">
        <v>15</v>
      </c>
      <c r="AC205" s="85"/>
      <c r="AD205" s="85"/>
      <c r="AE205" s="85"/>
      <c r="AF205" s="85"/>
      <c r="AG205" s="86"/>
      <c r="AH205" s="87" t="s">
        <v>420</v>
      </c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6"/>
      <c r="BC205" s="26">
        <f>BC204</f>
        <v>460400</v>
      </c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>
        <f>BY204</f>
        <v>144036.76</v>
      </c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88">
        <f t="shared" si="16"/>
        <v>316363.24</v>
      </c>
      <c r="CP205" s="91"/>
      <c r="CQ205" s="91"/>
      <c r="CR205" s="91"/>
      <c r="CS205" s="91"/>
      <c r="CT205" s="91"/>
      <c r="CU205" s="91"/>
      <c r="CV205" s="91"/>
      <c r="CW205" s="91"/>
      <c r="CX205" s="91"/>
      <c r="CY205" s="91"/>
      <c r="CZ205" s="91"/>
      <c r="DA205" s="91"/>
      <c r="DB205" s="91"/>
      <c r="DC205" s="91"/>
      <c r="DD205" s="92"/>
    </row>
    <row r="206" spans="1:108" ht="69" customHeight="1" hidden="1">
      <c r="A206" s="29" t="s">
        <v>421</v>
      </c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30"/>
      <c r="AB206" s="84" t="s">
        <v>15</v>
      </c>
      <c r="AC206" s="85"/>
      <c r="AD206" s="85"/>
      <c r="AE206" s="85"/>
      <c r="AF206" s="85"/>
      <c r="AG206" s="86"/>
      <c r="AH206" s="87" t="s">
        <v>422</v>
      </c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6"/>
      <c r="BC206" s="26">
        <f>BC205</f>
        <v>460400</v>
      </c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>
        <f>BY205</f>
        <v>144036.76</v>
      </c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88">
        <f t="shared" si="16"/>
        <v>316363.24</v>
      </c>
      <c r="CP206" s="91"/>
      <c r="CQ206" s="91"/>
      <c r="CR206" s="91"/>
      <c r="CS206" s="91"/>
      <c r="CT206" s="91"/>
      <c r="CU206" s="91"/>
      <c r="CV206" s="91"/>
      <c r="CW206" s="91"/>
      <c r="CX206" s="91"/>
      <c r="CY206" s="91"/>
      <c r="CZ206" s="91"/>
      <c r="DA206" s="91"/>
      <c r="DB206" s="91"/>
      <c r="DC206" s="91"/>
      <c r="DD206" s="92"/>
    </row>
    <row r="207" spans="1:108" ht="25.5" customHeight="1">
      <c r="A207" s="29" t="s">
        <v>238</v>
      </c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30"/>
      <c r="AB207" s="84" t="s">
        <v>15</v>
      </c>
      <c r="AC207" s="85"/>
      <c r="AD207" s="85"/>
      <c r="AE207" s="85"/>
      <c r="AF207" s="85"/>
      <c r="AG207" s="86"/>
      <c r="AH207" s="87" t="s">
        <v>420</v>
      </c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6"/>
      <c r="BC207" s="26">
        <f>BC208+BC226</f>
        <v>460400</v>
      </c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>
        <f>BY208</f>
        <v>144036.76</v>
      </c>
      <c r="BZ207" s="26"/>
      <c r="CA207" s="26"/>
      <c r="CB207" s="26"/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88">
        <f t="shared" si="16"/>
        <v>316363.24</v>
      </c>
      <c r="CP207" s="91"/>
      <c r="CQ207" s="91"/>
      <c r="CR207" s="91"/>
      <c r="CS207" s="91"/>
      <c r="CT207" s="91"/>
      <c r="CU207" s="91"/>
      <c r="CV207" s="91"/>
      <c r="CW207" s="91"/>
      <c r="CX207" s="91"/>
      <c r="CY207" s="91"/>
      <c r="CZ207" s="91"/>
      <c r="DA207" s="91"/>
      <c r="DB207" s="91"/>
      <c r="DC207" s="91"/>
      <c r="DD207" s="92"/>
    </row>
    <row r="208" spans="1:108" ht="79.5" customHeight="1">
      <c r="A208" s="29" t="s">
        <v>542</v>
      </c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30"/>
      <c r="AB208" s="84" t="s">
        <v>15</v>
      </c>
      <c r="AC208" s="85"/>
      <c r="AD208" s="85"/>
      <c r="AE208" s="85"/>
      <c r="AF208" s="85"/>
      <c r="AG208" s="86"/>
      <c r="AH208" s="87" t="s">
        <v>422</v>
      </c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6"/>
      <c r="BC208" s="26">
        <f>BC209+BC227</f>
        <v>460400</v>
      </c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>
        <f>BY209+BY227</f>
        <v>144036.76</v>
      </c>
      <c r="BZ208" s="26"/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88">
        <f>BC208-BY208</f>
        <v>316363.24</v>
      </c>
      <c r="CP208" s="91"/>
      <c r="CQ208" s="91"/>
      <c r="CR208" s="91"/>
      <c r="CS208" s="91"/>
      <c r="CT208" s="91"/>
      <c r="CU208" s="91"/>
      <c r="CV208" s="91"/>
      <c r="CW208" s="91"/>
      <c r="CX208" s="91"/>
      <c r="CY208" s="91"/>
      <c r="CZ208" s="91"/>
      <c r="DA208" s="91"/>
      <c r="DB208" s="91"/>
      <c r="DC208" s="91"/>
      <c r="DD208" s="92"/>
    </row>
    <row r="209" spans="1:108" ht="24.75" customHeight="1">
      <c r="A209" s="29" t="s">
        <v>135</v>
      </c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30"/>
      <c r="AB209" s="84" t="s">
        <v>15</v>
      </c>
      <c r="AC209" s="85"/>
      <c r="AD209" s="85"/>
      <c r="AE209" s="85"/>
      <c r="AF209" s="85"/>
      <c r="AG209" s="86"/>
      <c r="AH209" s="87" t="s">
        <v>136</v>
      </c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6"/>
      <c r="BC209" s="26">
        <f>BC212</f>
        <v>303300</v>
      </c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>
        <f>BY212</f>
        <v>136445.82</v>
      </c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88">
        <f t="shared" si="16"/>
        <v>166854.18</v>
      </c>
      <c r="CP209" s="91"/>
      <c r="CQ209" s="91"/>
      <c r="CR209" s="91"/>
      <c r="CS209" s="91"/>
      <c r="CT209" s="91"/>
      <c r="CU209" s="91"/>
      <c r="CV209" s="91"/>
      <c r="CW209" s="91"/>
      <c r="CX209" s="91"/>
      <c r="CY209" s="91"/>
      <c r="CZ209" s="91"/>
      <c r="DA209" s="91"/>
      <c r="DB209" s="91"/>
      <c r="DC209" s="91"/>
      <c r="DD209" s="92"/>
    </row>
    <row r="210" spans="1:108" ht="34.5" customHeight="1">
      <c r="A210" s="29" t="s">
        <v>541</v>
      </c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30"/>
      <c r="AB210" s="84" t="s">
        <v>15</v>
      </c>
      <c r="AC210" s="85"/>
      <c r="AD210" s="85"/>
      <c r="AE210" s="85"/>
      <c r="AF210" s="85"/>
      <c r="AG210" s="86"/>
      <c r="AH210" s="87" t="s">
        <v>540</v>
      </c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6"/>
      <c r="BC210" s="26">
        <f>BC212</f>
        <v>303300</v>
      </c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>
        <f>BY212</f>
        <v>136445.82</v>
      </c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88">
        <f t="shared" si="16"/>
        <v>166854.18</v>
      </c>
      <c r="CP210" s="91"/>
      <c r="CQ210" s="91"/>
      <c r="CR210" s="91"/>
      <c r="CS210" s="91"/>
      <c r="CT210" s="91"/>
      <c r="CU210" s="91"/>
      <c r="CV210" s="91"/>
      <c r="CW210" s="91"/>
      <c r="CX210" s="91"/>
      <c r="CY210" s="91"/>
      <c r="CZ210" s="91"/>
      <c r="DA210" s="91"/>
      <c r="DB210" s="91"/>
      <c r="DC210" s="91"/>
      <c r="DD210" s="92"/>
    </row>
    <row r="211" spans="1:108" ht="34.5" customHeight="1">
      <c r="A211" s="29" t="s">
        <v>522</v>
      </c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30"/>
      <c r="AB211" s="84" t="s">
        <v>15</v>
      </c>
      <c r="AC211" s="85"/>
      <c r="AD211" s="85"/>
      <c r="AE211" s="85"/>
      <c r="AF211" s="85"/>
      <c r="AG211" s="86"/>
      <c r="AH211" s="87" t="s">
        <v>539</v>
      </c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6"/>
      <c r="BC211" s="26">
        <f>BC213</f>
        <v>303300</v>
      </c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>
        <f>BY213</f>
        <v>136445.82</v>
      </c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88">
        <f>BC211-BY211</f>
        <v>166854.18</v>
      </c>
      <c r="CP211" s="91"/>
      <c r="CQ211" s="91"/>
      <c r="CR211" s="91"/>
      <c r="CS211" s="91"/>
      <c r="CT211" s="91"/>
      <c r="CU211" s="91"/>
      <c r="CV211" s="91"/>
      <c r="CW211" s="91"/>
      <c r="CX211" s="91"/>
      <c r="CY211" s="91"/>
      <c r="CZ211" s="91"/>
      <c r="DA211" s="91"/>
      <c r="DB211" s="91"/>
      <c r="DC211" s="91"/>
      <c r="DD211" s="92"/>
    </row>
    <row r="212" spans="1:108" ht="34.5" customHeight="1">
      <c r="A212" s="29" t="s">
        <v>318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30"/>
      <c r="AB212" s="84" t="s">
        <v>15</v>
      </c>
      <c r="AC212" s="85"/>
      <c r="AD212" s="85"/>
      <c r="AE212" s="85"/>
      <c r="AF212" s="85"/>
      <c r="AG212" s="86"/>
      <c r="AH212" s="87" t="s">
        <v>423</v>
      </c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6"/>
      <c r="BC212" s="26">
        <f>BC214</f>
        <v>303300</v>
      </c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>
        <f>BY214</f>
        <v>136445.82</v>
      </c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88">
        <f t="shared" si="16"/>
        <v>166854.18</v>
      </c>
      <c r="CP212" s="91"/>
      <c r="CQ212" s="91"/>
      <c r="CR212" s="91"/>
      <c r="CS212" s="91"/>
      <c r="CT212" s="91"/>
      <c r="CU212" s="91"/>
      <c r="CV212" s="91"/>
      <c r="CW212" s="91"/>
      <c r="CX212" s="91"/>
      <c r="CY212" s="91"/>
      <c r="CZ212" s="91"/>
      <c r="DA212" s="91"/>
      <c r="DB212" s="91"/>
      <c r="DC212" s="91"/>
      <c r="DD212" s="92"/>
    </row>
    <row r="213" spans="1:108" ht="13.5" customHeight="1">
      <c r="A213" s="29" t="s">
        <v>212</v>
      </c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30"/>
      <c r="AB213" s="84" t="s">
        <v>15</v>
      </c>
      <c r="AC213" s="85"/>
      <c r="AD213" s="85"/>
      <c r="AE213" s="85"/>
      <c r="AF213" s="85"/>
      <c r="AG213" s="86"/>
      <c r="AH213" s="87" t="s">
        <v>424</v>
      </c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6"/>
      <c r="BC213" s="26">
        <f>BC214</f>
        <v>303300</v>
      </c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>
        <f>BY214</f>
        <v>136445.82</v>
      </c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88">
        <f t="shared" si="16"/>
        <v>166854.18</v>
      </c>
      <c r="CP213" s="91"/>
      <c r="CQ213" s="91"/>
      <c r="CR213" s="91"/>
      <c r="CS213" s="91"/>
      <c r="CT213" s="91"/>
      <c r="CU213" s="91"/>
      <c r="CV213" s="91"/>
      <c r="CW213" s="91"/>
      <c r="CX213" s="91"/>
      <c r="CY213" s="91"/>
      <c r="CZ213" s="91"/>
      <c r="DA213" s="91"/>
      <c r="DB213" s="91"/>
      <c r="DC213" s="91"/>
      <c r="DD213" s="92"/>
    </row>
    <row r="214" spans="1:108" ht="13.5" customHeight="1">
      <c r="A214" s="29" t="s">
        <v>102</v>
      </c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30"/>
      <c r="AB214" s="84" t="s">
        <v>15</v>
      </c>
      <c r="AC214" s="85"/>
      <c r="AD214" s="85"/>
      <c r="AE214" s="85"/>
      <c r="AF214" s="85"/>
      <c r="AG214" s="86"/>
      <c r="AH214" s="87" t="s">
        <v>320</v>
      </c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6"/>
      <c r="BC214" s="26">
        <f>BC215+BC216</f>
        <v>303300</v>
      </c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>
        <f>BY215+BY216</f>
        <v>136445.82</v>
      </c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88">
        <f t="shared" si="16"/>
        <v>166854.18</v>
      </c>
      <c r="CP214" s="91"/>
      <c r="CQ214" s="91"/>
      <c r="CR214" s="91"/>
      <c r="CS214" s="91"/>
      <c r="CT214" s="91"/>
      <c r="CU214" s="91"/>
      <c r="CV214" s="91"/>
      <c r="CW214" s="91"/>
      <c r="CX214" s="91"/>
      <c r="CY214" s="91"/>
      <c r="CZ214" s="91"/>
      <c r="DA214" s="91"/>
      <c r="DB214" s="91"/>
      <c r="DC214" s="91"/>
      <c r="DD214" s="92"/>
    </row>
    <row r="215" spans="1:108" ht="13.5" customHeight="1">
      <c r="A215" s="29" t="s">
        <v>105</v>
      </c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30"/>
      <c r="AB215" s="84" t="s">
        <v>15</v>
      </c>
      <c r="AC215" s="85"/>
      <c r="AD215" s="85"/>
      <c r="AE215" s="85"/>
      <c r="AF215" s="85"/>
      <c r="AG215" s="86"/>
      <c r="AH215" s="87" t="s">
        <v>287</v>
      </c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6"/>
      <c r="BC215" s="26">
        <v>267300</v>
      </c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>
        <v>125959.46</v>
      </c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88">
        <f t="shared" si="16"/>
        <v>141340.53999999998</v>
      </c>
      <c r="CP215" s="91"/>
      <c r="CQ215" s="91"/>
      <c r="CR215" s="91"/>
      <c r="CS215" s="91"/>
      <c r="CT215" s="91"/>
      <c r="CU215" s="91"/>
      <c r="CV215" s="91"/>
      <c r="CW215" s="91"/>
      <c r="CX215" s="91"/>
      <c r="CY215" s="91"/>
      <c r="CZ215" s="91"/>
      <c r="DA215" s="91"/>
      <c r="DB215" s="91"/>
      <c r="DC215" s="91"/>
      <c r="DD215" s="92"/>
    </row>
    <row r="216" spans="1:108" ht="22.5" customHeight="1">
      <c r="A216" s="29" t="s">
        <v>106</v>
      </c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30"/>
      <c r="AB216" s="84" t="s">
        <v>15</v>
      </c>
      <c r="AC216" s="85"/>
      <c r="AD216" s="85"/>
      <c r="AE216" s="85"/>
      <c r="AF216" s="85"/>
      <c r="AG216" s="86"/>
      <c r="AH216" s="87" t="s">
        <v>433</v>
      </c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6"/>
      <c r="BC216" s="26">
        <v>36000</v>
      </c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>
        <v>10486.36</v>
      </c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>
        <f aca="true" t="shared" si="17" ref="CO216:CO232">BC216</f>
        <v>36000</v>
      </c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8"/>
    </row>
    <row r="217" spans="1:108" ht="57" customHeight="1" hidden="1">
      <c r="A217" s="29" t="s">
        <v>137</v>
      </c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30"/>
      <c r="AB217" s="84" t="s">
        <v>15</v>
      </c>
      <c r="AC217" s="85"/>
      <c r="AD217" s="85"/>
      <c r="AE217" s="85"/>
      <c r="AF217" s="85"/>
      <c r="AG217" s="86"/>
      <c r="AH217" s="87" t="s">
        <v>138</v>
      </c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6"/>
      <c r="BC217" s="26">
        <f>BC218</f>
        <v>0</v>
      </c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 t="s">
        <v>182</v>
      </c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>
        <f t="shared" si="17"/>
        <v>0</v>
      </c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8"/>
    </row>
    <row r="218" spans="1:108" ht="22.5" customHeight="1" hidden="1">
      <c r="A218" s="29" t="s">
        <v>92</v>
      </c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30"/>
      <c r="AB218" s="84" t="s">
        <v>15</v>
      </c>
      <c r="AC218" s="85"/>
      <c r="AD218" s="85"/>
      <c r="AE218" s="85"/>
      <c r="AF218" s="85"/>
      <c r="AG218" s="86"/>
      <c r="AH218" s="87" t="s">
        <v>139</v>
      </c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6"/>
      <c r="BC218" s="26">
        <f>BC220</f>
        <v>0</v>
      </c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 t="s">
        <v>182</v>
      </c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>
        <f t="shared" si="17"/>
        <v>0</v>
      </c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8"/>
    </row>
    <row r="219" spans="1:108" ht="15" customHeight="1" hidden="1">
      <c r="A219" s="29" t="s">
        <v>212</v>
      </c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30"/>
      <c r="AB219" s="84" t="s">
        <v>15</v>
      </c>
      <c r="AC219" s="85"/>
      <c r="AD219" s="85"/>
      <c r="AE219" s="85"/>
      <c r="AF219" s="85"/>
      <c r="AG219" s="86"/>
      <c r="AH219" s="87" t="s">
        <v>214</v>
      </c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6"/>
      <c r="BC219" s="26">
        <f>BC220</f>
        <v>0</v>
      </c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 t="s">
        <v>182</v>
      </c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>
        <f t="shared" si="17"/>
        <v>0</v>
      </c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8"/>
    </row>
    <row r="220" spans="1:108" ht="15" customHeight="1" hidden="1">
      <c r="A220" s="29" t="s">
        <v>102</v>
      </c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30"/>
      <c r="AB220" s="84" t="s">
        <v>15</v>
      </c>
      <c r="AC220" s="85"/>
      <c r="AD220" s="85"/>
      <c r="AE220" s="85"/>
      <c r="AF220" s="85"/>
      <c r="AG220" s="86"/>
      <c r="AH220" s="87" t="s">
        <v>140</v>
      </c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6"/>
      <c r="BC220" s="26">
        <f>BC221</f>
        <v>0</v>
      </c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 t="s">
        <v>182</v>
      </c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>
        <f t="shared" si="17"/>
        <v>0</v>
      </c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8"/>
    </row>
    <row r="221" spans="1:108" ht="23.25" customHeight="1" hidden="1">
      <c r="A221" s="29" t="s">
        <v>106</v>
      </c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30"/>
      <c r="AB221" s="84" t="s">
        <v>15</v>
      </c>
      <c r="AC221" s="85"/>
      <c r="AD221" s="85"/>
      <c r="AE221" s="85"/>
      <c r="AF221" s="85"/>
      <c r="AG221" s="86"/>
      <c r="AH221" s="87" t="s">
        <v>141</v>
      </c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 t="s">
        <v>182</v>
      </c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>
        <f t="shared" si="17"/>
        <v>0</v>
      </c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8"/>
    </row>
    <row r="222" spans="1:108" ht="60" customHeight="1" hidden="1">
      <c r="A222" s="29" t="s">
        <v>319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30"/>
      <c r="AB222" s="84" t="s">
        <v>15</v>
      </c>
      <c r="AC222" s="85"/>
      <c r="AD222" s="85"/>
      <c r="AE222" s="85"/>
      <c r="AF222" s="85"/>
      <c r="AG222" s="86"/>
      <c r="AH222" s="87" t="s">
        <v>138</v>
      </c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 t="str">
        <f>BY225</f>
        <v>-</v>
      </c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>
        <f t="shared" si="17"/>
        <v>0</v>
      </c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8"/>
    </row>
    <row r="223" spans="1:108" ht="37.5" customHeight="1" hidden="1">
      <c r="A223" s="29" t="s">
        <v>318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30"/>
      <c r="AB223" s="84" t="s">
        <v>15</v>
      </c>
      <c r="AC223" s="85"/>
      <c r="AD223" s="85"/>
      <c r="AE223" s="85"/>
      <c r="AF223" s="85"/>
      <c r="AG223" s="86"/>
      <c r="AH223" s="87" t="s">
        <v>317</v>
      </c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 t="str">
        <f>BY225</f>
        <v>-</v>
      </c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>
        <f t="shared" si="17"/>
        <v>0</v>
      </c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8"/>
    </row>
    <row r="224" spans="1:108" ht="15" customHeight="1" hidden="1">
      <c r="A224" s="29" t="s">
        <v>212</v>
      </c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30"/>
      <c r="AB224" s="84" t="s">
        <v>15</v>
      </c>
      <c r="AC224" s="85"/>
      <c r="AD224" s="85"/>
      <c r="AE224" s="85"/>
      <c r="AF224" s="85"/>
      <c r="AG224" s="86"/>
      <c r="AH224" s="87" t="s">
        <v>428</v>
      </c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 t="str">
        <f>BY225</f>
        <v>-</v>
      </c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>
        <f>BC224</f>
        <v>0</v>
      </c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8"/>
    </row>
    <row r="225" spans="1:108" ht="12.75" customHeight="1" hidden="1">
      <c r="A225" s="29" t="s">
        <v>102</v>
      </c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30"/>
      <c r="AB225" s="84" t="s">
        <v>15</v>
      </c>
      <c r="AC225" s="85"/>
      <c r="AD225" s="85"/>
      <c r="AE225" s="85"/>
      <c r="AF225" s="85"/>
      <c r="AG225" s="86"/>
      <c r="AH225" s="87" t="s">
        <v>316</v>
      </c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 t="str">
        <f>BY226</f>
        <v>-</v>
      </c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>
        <f t="shared" si="17"/>
        <v>0</v>
      </c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8"/>
    </row>
    <row r="226" spans="1:108" ht="22.5" customHeight="1" hidden="1">
      <c r="A226" s="29" t="s">
        <v>106</v>
      </c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30"/>
      <c r="AB226" s="84" t="s">
        <v>15</v>
      </c>
      <c r="AC226" s="85"/>
      <c r="AD226" s="85"/>
      <c r="AE226" s="85"/>
      <c r="AF226" s="85"/>
      <c r="AG226" s="86"/>
      <c r="AH226" s="87" t="s">
        <v>315</v>
      </c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 t="s">
        <v>182</v>
      </c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>
        <f t="shared" si="17"/>
        <v>0</v>
      </c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8"/>
    </row>
    <row r="227" spans="1:108" ht="46.5" customHeight="1">
      <c r="A227" s="29" t="s">
        <v>142</v>
      </c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30"/>
      <c r="AB227" s="84" t="s">
        <v>15</v>
      </c>
      <c r="AC227" s="85"/>
      <c r="AD227" s="85"/>
      <c r="AE227" s="85"/>
      <c r="AF227" s="85"/>
      <c r="AG227" s="86"/>
      <c r="AH227" s="87" t="s">
        <v>143</v>
      </c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6"/>
      <c r="BC227" s="26">
        <f>BC230</f>
        <v>157100</v>
      </c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>
        <f>BY230</f>
        <v>7590.9400000000005</v>
      </c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>
        <f t="shared" si="17"/>
        <v>157100</v>
      </c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8"/>
    </row>
    <row r="228" spans="1:108" ht="36.75" customHeight="1">
      <c r="A228" s="29" t="s">
        <v>538</v>
      </c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30"/>
      <c r="AB228" s="84" t="s">
        <v>15</v>
      </c>
      <c r="AC228" s="85"/>
      <c r="AD228" s="85"/>
      <c r="AE228" s="85"/>
      <c r="AF228" s="85"/>
      <c r="AG228" s="86"/>
      <c r="AH228" s="87" t="s">
        <v>537</v>
      </c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6"/>
      <c r="BC228" s="26">
        <f>BC229</f>
        <v>157100</v>
      </c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>
        <f>BY229</f>
        <v>7590.9400000000005</v>
      </c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>
        <f t="shared" si="17"/>
        <v>157100</v>
      </c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8"/>
    </row>
    <row r="229" spans="1:108" ht="36.75" customHeight="1">
      <c r="A229" s="29" t="s">
        <v>522</v>
      </c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30"/>
      <c r="AB229" s="84" t="s">
        <v>15</v>
      </c>
      <c r="AC229" s="85"/>
      <c r="AD229" s="85"/>
      <c r="AE229" s="85"/>
      <c r="AF229" s="85"/>
      <c r="AG229" s="86"/>
      <c r="AH229" s="87" t="s">
        <v>536</v>
      </c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6"/>
      <c r="BC229" s="26">
        <f>BC230+BC234</f>
        <v>157100</v>
      </c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>
        <f>BY230</f>
        <v>7590.9400000000005</v>
      </c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>
        <f>BC229</f>
        <v>157100</v>
      </c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8"/>
    </row>
    <row r="230" spans="1:108" ht="36.75" customHeight="1">
      <c r="A230" s="29" t="s">
        <v>318</v>
      </c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30"/>
      <c r="AB230" s="84" t="s">
        <v>15</v>
      </c>
      <c r="AC230" s="85"/>
      <c r="AD230" s="85"/>
      <c r="AE230" s="85"/>
      <c r="AF230" s="85"/>
      <c r="AG230" s="86"/>
      <c r="AH230" s="87" t="s">
        <v>314</v>
      </c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6"/>
      <c r="BC230" s="26">
        <f>BC231+BC235</f>
        <v>157100</v>
      </c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>
        <f>BY231</f>
        <v>7590.9400000000005</v>
      </c>
      <c r="BZ230" s="26"/>
      <c r="CA230" s="26"/>
      <c r="CB230" s="26"/>
      <c r="CC230" s="26"/>
      <c r="CD230" s="26"/>
      <c r="CE230" s="26"/>
      <c r="CF230" s="26"/>
      <c r="CG230" s="26"/>
      <c r="CH230" s="26"/>
      <c r="CI230" s="26"/>
      <c r="CJ230" s="26"/>
      <c r="CK230" s="26"/>
      <c r="CL230" s="26"/>
      <c r="CM230" s="26"/>
      <c r="CN230" s="26"/>
      <c r="CO230" s="26">
        <f t="shared" si="17"/>
        <v>157100</v>
      </c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8"/>
    </row>
    <row r="231" spans="1:108" ht="15" customHeight="1">
      <c r="A231" s="29" t="s">
        <v>212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30"/>
      <c r="AB231" s="84" t="s">
        <v>15</v>
      </c>
      <c r="AC231" s="85"/>
      <c r="AD231" s="85"/>
      <c r="AE231" s="85"/>
      <c r="AF231" s="85"/>
      <c r="AG231" s="86"/>
      <c r="AH231" s="87" t="s">
        <v>313</v>
      </c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6"/>
      <c r="BC231" s="26">
        <f>BC232</f>
        <v>157100</v>
      </c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>
        <f>BY232</f>
        <v>7590.9400000000005</v>
      </c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>
        <f t="shared" si="17"/>
        <v>157100</v>
      </c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8"/>
    </row>
    <row r="232" spans="1:108" ht="15" customHeight="1">
      <c r="A232" s="29" t="s">
        <v>102</v>
      </c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30"/>
      <c r="AB232" s="84" t="s">
        <v>15</v>
      </c>
      <c r="AC232" s="85"/>
      <c r="AD232" s="85"/>
      <c r="AE232" s="85"/>
      <c r="AF232" s="85"/>
      <c r="AG232" s="86"/>
      <c r="AH232" s="87" t="s">
        <v>312</v>
      </c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6"/>
      <c r="BC232" s="26">
        <f>BC233+BC234+BC238</f>
        <v>157100</v>
      </c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>
        <f>BY233+BY238</f>
        <v>7590.9400000000005</v>
      </c>
      <c r="BZ232" s="26"/>
      <c r="CA232" s="26"/>
      <c r="CB232" s="26"/>
      <c r="CC232" s="26"/>
      <c r="CD232" s="26"/>
      <c r="CE232" s="26"/>
      <c r="CF232" s="26"/>
      <c r="CG232" s="26"/>
      <c r="CH232" s="26"/>
      <c r="CI232" s="26"/>
      <c r="CJ232" s="26"/>
      <c r="CK232" s="26"/>
      <c r="CL232" s="26"/>
      <c r="CM232" s="26"/>
      <c r="CN232" s="26"/>
      <c r="CO232" s="26">
        <f t="shared" si="17"/>
        <v>157100</v>
      </c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8"/>
    </row>
    <row r="233" spans="1:108" ht="21.75" customHeight="1">
      <c r="A233" s="29" t="s">
        <v>106</v>
      </c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30"/>
      <c r="AB233" s="84" t="s">
        <v>15</v>
      </c>
      <c r="AC233" s="85"/>
      <c r="AD233" s="85"/>
      <c r="AE233" s="85"/>
      <c r="AF233" s="85"/>
      <c r="AG233" s="86"/>
      <c r="AH233" s="87" t="s">
        <v>311</v>
      </c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6"/>
      <c r="BC233" s="26">
        <v>153700</v>
      </c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>
        <v>4249.18</v>
      </c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>
        <f aca="true" t="shared" si="18" ref="CO233:CO239">BC233-BY233</f>
        <v>149450.82</v>
      </c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8"/>
    </row>
    <row r="234" spans="1:108" ht="15" customHeight="1" hidden="1">
      <c r="A234" s="29" t="s">
        <v>107</v>
      </c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30"/>
      <c r="AB234" s="84" t="s">
        <v>15</v>
      </c>
      <c r="AC234" s="85"/>
      <c r="AD234" s="85"/>
      <c r="AE234" s="85"/>
      <c r="AF234" s="85"/>
      <c r="AG234" s="86"/>
      <c r="AH234" s="87" t="s">
        <v>210</v>
      </c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  <c r="CD234" s="26"/>
      <c r="CE234" s="26"/>
      <c r="CF234" s="26"/>
      <c r="CG234" s="26"/>
      <c r="CH234" s="26"/>
      <c r="CI234" s="26"/>
      <c r="CJ234" s="26"/>
      <c r="CK234" s="26"/>
      <c r="CL234" s="26"/>
      <c r="CM234" s="26"/>
      <c r="CN234" s="26"/>
      <c r="CO234" s="26">
        <f t="shared" si="18"/>
        <v>0</v>
      </c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8"/>
    </row>
    <row r="235" spans="1:108" ht="21.75" customHeight="1" hidden="1">
      <c r="A235" s="29" t="s">
        <v>213</v>
      </c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30"/>
      <c r="AB235" s="84" t="s">
        <v>15</v>
      </c>
      <c r="AC235" s="85"/>
      <c r="AD235" s="85"/>
      <c r="AE235" s="85"/>
      <c r="AF235" s="85"/>
      <c r="AG235" s="86"/>
      <c r="AH235" s="87" t="s">
        <v>215</v>
      </c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6"/>
      <c r="BC235" s="26">
        <f>BC236+BC237</f>
        <v>0</v>
      </c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>
        <f>BY236+BY237</f>
        <v>0</v>
      </c>
      <c r="BZ235" s="26"/>
      <c r="CA235" s="26"/>
      <c r="CB235" s="26"/>
      <c r="CC235" s="26"/>
      <c r="CD235" s="26"/>
      <c r="CE235" s="26"/>
      <c r="CF235" s="26"/>
      <c r="CG235" s="26"/>
      <c r="CH235" s="26"/>
      <c r="CI235" s="26"/>
      <c r="CJ235" s="26"/>
      <c r="CK235" s="26"/>
      <c r="CL235" s="26"/>
      <c r="CM235" s="26"/>
      <c r="CN235" s="26"/>
      <c r="CO235" s="26">
        <f t="shared" si="18"/>
        <v>0</v>
      </c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8"/>
    </row>
    <row r="236" spans="1:108" ht="21.75" customHeight="1" hidden="1">
      <c r="A236" s="29" t="s">
        <v>224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30"/>
      <c r="AB236" s="84" t="s">
        <v>15</v>
      </c>
      <c r="AC236" s="85"/>
      <c r="AD236" s="85"/>
      <c r="AE236" s="85"/>
      <c r="AF236" s="85"/>
      <c r="AG236" s="86"/>
      <c r="AH236" s="87" t="s">
        <v>223</v>
      </c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  <c r="CD236" s="26"/>
      <c r="CE236" s="26"/>
      <c r="CF236" s="26"/>
      <c r="CG236" s="26"/>
      <c r="CH236" s="26"/>
      <c r="CI236" s="26"/>
      <c r="CJ236" s="26"/>
      <c r="CK236" s="26"/>
      <c r="CL236" s="26"/>
      <c r="CM236" s="26"/>
      <c r="CN236" s="26"/>
      <c r="CO236" s="26">
        <f t="shared" si="18"/>
        <v>0</v>
      </c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8"/>
    </row>
    <row r="237" spans="1:108" ht="21.75" customHeight="1" hidden="1">
      <c r="A237" s="29" t="s">
        <v>109</v>
      </c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30"/>
      <c r="AB237" s="84" t="s">
        <v>15</v>
      </c>
      <c r="AC237" s="85"/>
      <c r="AD237" s="85"/>
      <c r="AE237" s="85"/>
      <c r="AF237" s="85"/>
      <c r="AG237" s="86"/>
      <c r="AH237" s="87" t="s">
        <v>207</v>
      </c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>
        <f t="shared" si="18"/>
        <v>0</v>
      </c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8"/>
    </row>
    <row r="238" spans="1:108" ht="16.5" customHeight="1">
      <c r="A238" s="29" t="s">
        <v>107</v>
      </c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30"/>
      <c r="AB238" s="84" t="s">
        <v>15</v>
      </c>
      <c r="AC238" s="85"/>
      <c r="AD238" s="85"/>
      <c r="AE238" s="85"/>
      <c r="AF238" s="85"/>
      <c r="AG238" s="86"/>
      <c r="AH238" s="87" t="s">
        <v>509</v>
      </c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6"/>
      <c r="BC238" s="26">
        <v>3400</v>
      </c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>
        <v>3341.76</v>
      </c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>
        <f t="shared" si="18"/>
        <v>58.23999999999978</v>
      </c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8"/>
    </row>
    <row r="239" spans="1:149" ht="15" customHeight="1">
      <c r="A239" s="29" t="s">
        <v>144</v>
      </c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30"/>
      <c r="AB239" s="84" t="s">
        <v>15</v>
      </c>
      <c r="AC239" s="85"/>
      <c r="AD239" s="85"/>
      <c r="AE239" s="85"/>
      <c r="AF239" s="85"/>
      <c r="AG239" s="86"/>
      <c r="AH239" s="87" t="s">
        <v>145</v>
      </c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6"/>
      <c r="BC239" s="26">
        <f>BC240</f>
        <v>966900</v>
      </c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>
        <f>BY240</f>
        <v>459243.64</v>
      </c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>
        <f t="shared" si="18"/>
        <v>507656.36</v>
      </c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8"/>
      <c r="DU239" s="83"/>
      <c r="DV239" s="83"/>
      <c r="DW239" s="83"/>
      <c r="DX239" s="83"/>
      <c r="DY239" s="83"/>
      <c r="DZ239" s="83"/>
      <c r="EA239" s="83"/>
      <c r="EB239" s="83"/>
      <c r="EC239" s="83"/>
      <c r="ED239" s="83"/>
      <c r="EE239" s="83"/>
      <c r="EF239" s="83"/>
      <c r="EG239" s="83"/>
      <c r="EH239" s="83"/>
      <c r="EI239" s="83"/>
      <c r="EJ239" s="83"/>
      <c r="EK239" s="83"/>
      <c r="EL239" s="83"/>
      <c r="EM239" s="83"/>
      <c r="EN239" s="83"/>
      <c r="EO239" s="83"/>
      <c r="EP239" s="83"/>
      <c r="EQ239" s="83"/>
      <c r="ER239" s="83"/>
      <c r="ES239" s="83"/>
    </row>
    <row r="240" spans="1:152" ht="15" customHeight="1">
      <c r="A240" s="29" t="s">
        <v>146</v>
      </c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30"/>
      <c r="AB240" s="84" t="s">
        <v>15</v>
      </c>
      <c r="AC240" s="85"/>
      <c r="AD240" s="85"/>
      <c r="AE240" s="85"/>
      <c r="AF240" s="85"/>
      <c r="AG240" s="86"/>
      <c r="AH240" s="87" t="s">
        <v>147</v>
      </c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6"/>
      <c r="BC240" s="26">
        <f>BC279+BC286</f>
        <v>966900</v>
      </c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>
        <f>BY279+BY286</f>
        <v>459243.64</v>
      </c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>
        <f aca="true" t="shared" si="19" ref="CO240:CO292">BC240-BY240</f>
        <v>507656.36</v>
      </c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8"/>
      <c r="DU240" s="116"/>
      <c r="DV240" s="83"/>
      <c r="DW240" s="83"/>
      <c r="DX240" s="83"/>
      <c r="DY240" s="83"/>
      <c r="DZ240" s="83"/>
      <c r="EA240" s="83"/>
      <c r="EB240" s="83"/>
      <c r="EC240" s="83"/>
      <c r="ED240" s="83"/>
      <c r="EE240" s="83"/>
      <c r="EF240" s="83"/>
      <c r="EG240" s="83"/>
      <c r="EH240" s="83"/>
      <c r="EI240" s="83"/>
      <c r="EJ240" s="83"/>
      <c r="EK240" s="83"/>
      <c r="EL240" s="83"/>
      <c r="EM240" s="83"/>
      <c r="EN240" s="83"/>
      <c r="EO240" s="83"/>
      <c r="EP240" s="83"/>
      <c r="EQ240" s="83"/>
      <c r="ER240" s="83"/>
      <c r="ES240" s="83"/>
      <c r="ET240" s="83"/>
      <c r="EU240" s="83"/>
      <c r="EV240" s="83"/>
    </row>
    <row r="241" spans="1:108" ht="6.75" customHeight="1" hidden="1">
      <c r="A241" s="29" t="s">
        <v>249</v>
      </c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30"/>
      <c r="AB241" s="84" t="s">
        <v>15</v>
      </c>
      <c r="AC241" s="85"/>
      <c r="AD241" s="85"/>
      <c r="AE241" s="85"/>
      <c r="AF241" s="85"/>
      <c r="AG241" s="86"/>
      <c r="AH241" s="87" t="s">
        <v>248</v>
      </c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>
        <f t="shared" si="19"/>
        <v>0</v>
      </c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8"/>
    </row>
    <row r="242" spans="1:108" ht="22.5" customHeight="1" hidden="1">
      <c r="A242" s="29" t="s">
        <v>247</v>
      </c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30"/>
      <c r="AB242" s="84" t="s">
        <v>15</v>
      </c>
      <c r="AC242" s="85"/>
      <c r="AD242" s="85"/>
      <c r="AE242" s="85"/>
      <c r="AF242" s="85"/>
      <c r="AG242" s="86"/>
      <c r="AH242" s="87" t="s">
        <v>246</v>
      </c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>
        <f t="shared" si="19"/>
        <v>0</v>
      </c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8"/>
    </row>
    <row r="243" spans="1:108" ht="22.5" customHeight="1" hidden="1">
      <c r="A243" s="29" t="s">
        <v>213</v>
      </c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30"/>
      <c r="AB243" s="84" t="s">
        <v>15</v>
      </c>
      <c r="AC243" s="85"/>
      <c r="AD243" s="85"/>
      <c r="AE243" s="85"/>
      <c r="AF243" s="85"/>
      <c r="AG243" s="86"/>
      <c r="AH243" s="87" t="s">
        <v>245</v>
      </c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  <c r="CD243" s="26"/>
      <c r="CE243" s="26"/>
      <c r="CF243" s="26"/>
      <c r="CG243" s="26"/>
      <c r="CH243" s="26"/>
      <c r="CI243" s="26"/>
      <c r="CJ243" s="26"/>
      <c r="CK243" s="26"/>
      <c r="CL243" s="26"/>
      <c r="CM243" s="26"/>
      <c r="CN243" s="26"/>
      <c r="CO243" s="26">
        <f t="shared" si="19"/>
        <v>0</v>
      </c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8"/>
    </row>
    <row r="244" spans="1:108" ht="22.5" customHeight="1" hidden="1">
      <c r="A244" s="29" t="s">
        <v>224</v>
      </c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30"/>
      <c r="AB244" s="84" t="s">
        <v>15</v>
      </c>
      <c r="AC244" s="85"/>
      <c r="AD244" s="85"/>
      <c r="AE244" s="85"/>
      <c r="AF244" s="85"/>
      <c r="AG244" s="86"/>
      <c r="AH244" s="87" t="s">
        <v>244</v>
      </c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>
        <f t="shared" si="19"/>
        <v>0</v>
      </c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8"/>
    </row>
    <row r="245" spans="1:108" ht="9" customHeight="1" hidden="1">
      <c r="A245" s="29" t="s">
        <v>239</v>
      </c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30"/>
      <c r="AB245" s="84" t="s">
        <v>15</v>
      </c>
      <c r="AC245" s="85"/>
      <c r="AD245" s="85"/>
      <c r="AE245" s="85"/>
      <c r="AF245" s="85"/>
      <c r="AG245" s="86"/>
      <c r="AH245" s="87" t="s">
        <v>226</v>
      </c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6"/>
      <c r="BC245" s="26">
        <f>BC246</f>
        <v>0</v>
      </c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>
        <f>BY246</f>
        <v>0</v>
      </c>
      <c r="BZ245" s="26"/>
      <c r="CA245" s="26"/>
      <c r="CB245" s="26"/>
      <c r="CC245" s="26"/>
      <c r="CD245" s="26"/>
      <c r="CE245" s="26"/>
      <c r="CF245" s="26"/>
      <c r="CG245" s="26"/>
      <c r="CH245" s="26"/>
      <c r="CI245" s="26"/>
      <c r="CJ245" s="26"/>
      <c r="CK245" s="26"/>
      <c r="CL245" s="26"/>
      <c r="CM245" s="26"/>
      <c r="CN245" s="26"/>
      <c r="CO245" s="26">
        <f t="shared" si="19"/>
        <v>0</v>
      </c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8"/>
    </row>
    <row r="246" spans="1:108" ht="67.5" customHeight="1" hidden="1">
      <c r="A246" s="29" t="s">
        <v>148</v>
      </c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30"/>
      <c r="AB246" s="84" t="s">
        <v>15</v>
      </c>
      <c r="AC246" s="85"/>
      <c r="AD246" s="85"/>
      <c r="AE246" s="85"/>
      <c r="AF246" s="85"/>
      <c r="AG246" s="86"/>
      <c r="AH246" s="87" t="s">
        <v>149</v>
      </c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6"/>
      <c r="BC246" s="26">
        <f>BC247+BC253</f>
        <v>0</v>
      </c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>
        <f>BY247+BY253</f>
        <v>0</v>
      </c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>
        <f t="shared" si="19"/>
        <v>0</v>
      </c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8"/>
    </row>
    <row r="247" spans="1:108" ht="30" customHeight="1" hidden="1">
      <c r="A247" s="29" t="s">
        <v>150</v>
      </c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30"/>
      <c r="AB247" s="84" t="s">
        <v>15</v>
      </c>
      <c r="AC247" s="85"/>
      <c r="AD247" s="85"/>
      <c r="AE247" s="85"/>
      <c r="AF247" s="85"/>
      <c r="AG247" s="86"/>
      <c r="AH247" s="87" t="s">
        <v>151</v>
      </c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6"/>
      <c r="BC247" s="26">
        <f>BC250+BC248</f>
        <v>0</v>
      </c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>
        <f>BY250+BY248</f>
        <v>0</v>
      </c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>
        <f t="shared" si="19"/>
        <v>0</v>
      </c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8"/>
    </row>
    <row r="248" spans="1:108" ht="22.5" customHeight="1" hidden="1">
      <c r="A248" s="29" t="s">
        <v>94</v>
      </c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30"/>
      <c r="AB248" s="84" t="s">
        <v>15</v>
      </c>
      <c r="AC248" s="85"/>
      <c r="AD248" s="85"/>
      <c r="AE248" s="85"/>
      <c r="AF248" s="85"/>
      <c r="AG248" s="86"/>
      <c r="AH248" s="87" t="s">
        <v>243</v>
      </c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>
        <f t="shared" si="19"/>
        <v>0</v>
      </c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8"/>
    </row>
    <row r="249" spans="1:108" ht="15" customHeight="1" hidden="1">
      <c r="A249" s="29" t="s">
        <v>96</v>
      </c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30"/>
      <c r="AB249" s="84" t="s">
        <v>15</v>
      </c>
      <c r="AC249" s="85"/>
      <c r="AD249" s="85"/>
      <c r="AE249" s="85"/>
      <c r="AF249" s="85"/>
      <c r="AG249" s="86"/>
      <c r="AH249" s="87" t="s">
        <v>242</v>
      </c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>
        <f t="shared" si="19"/>
        <v>0</v>
      </c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8"/>
    </row>
    <row r="250" spans="1:108" ht="15" customHeight="1" hidden="1">
      <c r="A250" s="29" t="s">
        <v>212</v>
      </c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30"/>
      <c r="AB250" s="84" t="s">
        <v>15</v>
      </c>
      <c r="AC250" s="85"/>
      <c r="AD250" s="85"/>
      <c r="AE250" s="85"/>
      <c r="AF250" s="85"/>
      <c r="AG250" s="86"/>
      <c r="AH250" s="87" t="s">
        <v>216</v>
      </c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6"/>
      <c r="BC250" s="88">
        <f>BC251</f>
        <v>0</v>
      </c>
      <c r="BD250" s="89"/>
      <c r="BE250" s="89"/>
      <c r="BF250" s="89"/>
      <c r="BG250" s="89"/>
      <c r="BH250" s="89"/>
      <c r="BI250" s="89"/>
      <c r="BJ250" s="89"/>
      <c r="BK250" s="89"/>
      <c r="BL250" s="89"/>
      <c r="BM250" s="89"/>
      <c r="BN250" s="89"/>
      <c r="BO250" s="89"/>
      <c r="BP250" s="89"/>
      <c r="BQ250" s="89"/>
      <c r="BR250" s="89"/>
      <c r="BS250" s="89"/>
      <c r="BT250" s="89"/>
      <c r="BU250" s="89"/>
      <c r="BV250" s="89"/>
      <c r="BW250" s="89"/>
      <c r="BX250" s="90"/>
      <c r="BY250" s="88">
        <f>BY251</f>
        <v>0</v>
      </c>
      <c r="BZ250" s="89"/>
      <c r="CA250" s="89"/>
      <c r="CB250" s="89"/>
      <c r="CC250" s="89"/>
      <c r="CD250" s="89"/>
      <c r="CE250" s="89"/>
      <c r="CF250" s="89"/>
      <c r="CG250" s="89"/>
      <c r="CH250" s="89"/>
      <c r="CI250" s="89"/>
      <c r="CJ250" s="89"/>
      <c r="CK250" s="89"/>
      <c r="CL250" s="89"/>
      <c r="CM250" s="89"/>
      <c r="CN250" s="90"/>
      <c r="CO250" s="26">
        <f t="shared" si="19"/>
        <v>0</v>
      </c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8"/>
    </row>
    <row r="251" spans="1:108" ht="15" customHeight="1" hidden="1">
      <c r="A251" s="29" t="s">
        <v>102</v>
      </c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30"/>
      <c r="AB251" s="84" t="s">
        <v>15</v>
      </c>
      <c r="AC251" s="85"/>
      <c r="AD251" s="85"/>
      <c r="AE251" s="85"/>
      <c r="AF251" s="85"/>
      <c r="AG251" s="86"/>
      <c r="AH251" s="87" t="s">
        <v>152</v>
      </c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6"/>
      <c r="BC251" s="26">
        <f>BC252</f>
        <v>0</v>
      </c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>
        <f>BY252</f>
        <v>0</v>
      </c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>
        <f t="shared" si="19"/>
        <v>0</v>
      </c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8"/>
    </row>
    <row r="252" spans="1:108" ht="15" customHeight="1" hidden="1">
      <c r="A252" s="29" t="s">
        <v>107</v>
      </c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30"/>
      <c r="AB252" s="84" t="s">
        <v>15</v>
      </c>
      <c r="AC252" s="85"/>
      <c r="AD252" s="85"/>
      <c r="AE252" s="85"/>
      <c r="AF252" s="85"/>
      <c r="AG252" s="86"/>
      <c r="AH252" s="87" t="s">
        <v>153</v>
      </c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>
        <f t="shared" si="19"/>
        <v>0</v>
      </c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8"/>
    </row>
    <row r="253" spans="1:108" ht="21" customHeight="1" hidden="1">
      <c r="A253" s="29" t="s">
        <v>154</v>
      </c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30"/>
      <c r="AB253" s="84" t="s">
        <v>15</v>
      </c>
      <c r="AC253" s="85"/>
      <c r="AD253" s="85"/>
      <c r="AE253" s="85"/>
      <c r="AF253" s="85"/>
      <c r="AG253" s="86"/>
      <c r="AH253" s="87" t="s">
        <v>155</v>
      </c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6"/>
      <c r="BC253" s="26">
        <f>BC254+BC257</f>
        <v>0</v>
      </c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>
        <f>BY257</f>
        <v>0</v>
      </c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>
        <f t="shared" si="19"/>
        <v>0</v>
      </c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8"/>
    </row>
    <row r="254" spans="1:108" ht="12.75" customHeight="1" hidden="1">
      <c r="A254" s="29" t="s">
        <v>212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30"/>
      <c r="AB254" s="84" t="s">
        <v>15</v>
      </c>
      <c r="AC254" s="85"/>
      <c r="AD254" s="85"/>
      <c r="AE254" s="85"/>
      <c r="AF254" s="85"/>
      <c r="AG254" s="86"/>
      <c r="AH254" s="87" t="s">
        <v>217</v>
      </c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6"/>
      <c r="BC254" s="26">
        <f>BC255</f>
        <v>0</v>
      </c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 t="s">
        <v>182</v>
      </c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 t="e">
        <f t="shared" si="19"/>
        <v>#VALUE!</v>
      </c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8"/>
    </row>
    <row r="255" spans="1:108" ht="12.75" customHeight="1" hidden="1">
      <c r="A255" s="29" t="s">
        <v>102</v>
      </c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30"/>
      <c r="AB255" s="84" t="s">
        <v>15</v>
      </c>
      <c r="AC255" s="85"/>
      <c r="AD255" s="85"/>
      <c r="AE255" s="85"/>
      <c r="AF255" s="85"/>
      <c r="AG255" s="86"/>
      <c r="AH255" s="87" t="s">
        <v>156</v>
      </c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6"/>
      <c r="BC255" s="26">
        <f>BC256</f>
        <v>0</v>
      </c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 t="s">
        <v>182</v>
      </c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 t="e">
        <f t="shared" si="19"/>
        <v>#VALUE!</v>
      </c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8"/>
    </row>
    <row r="256" spans="1:108" ht="12.75" customHeight="1" hidden="1">
      <c r="A256" s="29" t="s">
        <v>103</v>
      </c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30"/>
      <c r="AB256" s="84" t="s">
        <v>15</v>
      </c>
      <c r="AC256" s="85"/>
      <c r="AD256" s="85"/>
      <c r="AE256" s="85"/>
      <c r="AF256" s="85"/>
      <c r="AG256" s="86"/>
      <c r="AH256" s="87" t="s">
        <v>181</v>
      </c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 t="s">
        <v>182</v>
      </c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 t="e">
        <f t="shared" si="19"/>
        <v>#VALUE!</v>
      </c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8"/>
    </row>
    <row r="257" spans="1:108" ht="24" customHeight="1" hidden="1">
      <c r="A257" s="29" t="s">
        <v>213</v>
      </c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30"/>
      <c r="AB257" s="84" t="s">
        <v>15</v>
      </c>
      <c r="AC257" s="85"/>
      <c r="AD257" s="85"/>
      <c r="AE257" s="85"/>
      <c r="AF257" s="85"/>
      <c r="AG257" s="86"/>
      <c r="AH257" s="87" t="s">
        <v>251</v>
      </c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>
        <f t="shared" si="19"/>
        <v>0</v>
      </c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8"/>
    </row>
    <row r="258" spans="1:108" ht="24" customHeight="1" hidden="1">
      <c r="A258" s="29" t="s">
        <v>109</v>
      </c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30"/>
      <c r="AB258" s="84" t="s">
        <v>15</v>
      </c>
      <c r="AC258" s="85"/>
      <c r="AD258" s="85"/>
      <c r="AE258" s="85"/>
      <c r="AF258" s="85"/>
      <c r="AG258" s="86"/>
      <c r="AH258" s="87" t="s">
        <v>252</v>
      </c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>
        <f t="shared" si="19"/>
        <v>0</v>
      </c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8"/>
    </row>
    <row r="259" spans="1:108" ht="5.25" customHeight="1" hidden="1">
      <c r="A259" s="29" t="s">
        <v>157</v>
      </c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30"/>
      <c r="AB259" s="84" t="s">
        <v>15</v>
      </c>
      <c r="AC259" s="85"/>
      <c r="AD259" s="85"/>
      <c r="AE259" s="85"/>
      <c r="AF259" s="85"/>
      <c r="AG259" s="86"/>
      <c r="AH259" s="87" t="s">
        <v>158</v>
      </c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6"/>
      <c r="BC259" s="26">
        <f>BC260+BC271</f>
        <v>0</v>
      </c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>
        <f>BY261+BY264+BY270+BY272</f>
        <v>0</v>
      </c>
      <c r="BZ259" s="26"/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>
        <f t="shared" si="19"/>
        <v>0</v>
      </c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8"/>
    </row>
    <row r="260" spans="1:108" ht="15" customHeight="1" hidden="1">
      <c r="A260" s="29" t="s">
        <v>212</v>
      </c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30"/>
      <c r="AB260" s="84" t="s">
        <v>15</v>
      </c>
      <c r="AC260" s="85"/>
      <c r="AD260" s="85"/>
      <c r="AE260" s="85"/>
      <c r="AF260" s="85"/>
      <c r="AG260" s="86"/>
      <c r="AH260" s="87" t="s">
        <v>218</v>
      </c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6"/>
      <c r="BC260" s="26">
        <f>BC261+BC264+BC270</f>
        <v>0</v>
      </c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>
        <f>BY261+BY264+BY270</f>
        <v>0</v>
      </c>
      <c r="BZ260" s="26"/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>
        <f t="shared" si="19"/>
        <v>0</v>
      </c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8"/>
    </row>
    <row r="261" spans="1:108" ht="21.75" customHeight="1" hidden="1">
      <c r="A261" s="29" t="s">
        <v>94</v>
      </c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30"/>
      <c r="AB261" s="84" t="s">
        <v>15</v>
      </c>
      <c r="AC261" s="85"/>
      <c r="AD261" s="85"/>
      <c r="AE261" s="85"/>
      <c r="AF261" s="85"/>
      <c r="AG261" s="86"/>
      <c r="AH261" s="87" t="s">
        <v>159</v>
      </c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6"/>
      <c r="BC261" s="26">
        <f>BC262+BC263</f>
        <v>0</v>
      </c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>
        <f>BY262+BY263</f>
        <v>0</v>
      </c>
      <c r="BZ261" s="26"/>
      <c r="CA261" s="26"/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>
        <f t="shared" si="19"/>
        <v>0</v>
      </c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8"/>
    </row>
    <row r="262" spans="1:108" ht="15" customHeight="1" hidden="1">
      <c r="A262" s="29" t="s">
        <v>95</v>
      </c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30"/>
      <c r="AB262" s="84" t="s">
        <v>15</v>
      </c>
      <c r="AC262" s="85"/>
      <c r="AD262" s="85"/>
      <c r="AE262" s="85"/>
      <c r="AF262" s="85"/>
      <c r="AG262" s="86"/>
      <c r="AH262" s="87" t="s">
        <v>160</v>
      </c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>
        <f t="shared" si="19"/>
        <v>0</v>
      </c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8"/>
    </row>
    <row r="263" spans="1:108" ht="15" customHeight="1" hidden="1">
      <c r="A263" s="29" t="s">
        <v>97</v>
      </c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30"/>
      <c r="AB263" s="84" t="s">
        <v>15</v>
      </c>
      <c r="AC263" s="85"/>
      <c r="AD263" s="85"/>
      <c r="AE263" s="85"/>
      <c r="AF263" s="85"/>
      <c r="AG263" s="86"/>
      <c r="AH263" s="87" t="s">
        <v>161</v>
      </c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  <c r="CD263" s="26"/>
      <c r="CE263" s="26"/>
      <c r="CF263" s="26"/>
      <c r="CG263" s="26"/>
      <c r="CH263" s="26"/>
      <c r="CI263" s="26"/>
      <c r="CJ263" s="26"/>
      <c r="CK263" s="26"/>
      <c r="CL263" s="26"/>
      <c r="CM263" s="26"/>
      <c r="CN263" s="26"/>
      <c r="CO263" s="26">
        <f t="shared" si="19"/>
        <v>0</v>
      </c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8"/>
    </row>
    <row r="264" spans="1:108" ht="15" customHeight="1" hidden="1">
      <c r="A264" s="29" t="s">
        <v>102</v>
      </c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30"/>
      <c r="AB264" s="84" t="s">
        <v>15</v>
      </c>
      <c r="AC264" s="85"/>
      <c r="AD264" s="85"/>
      <c r="AE264" s="85"/>
      <c r="AF264" s="85"/>
      <c r="AG264" s="86"/>
      <c r="AH264" s="87" t="s">
        <v>162</v>
      </c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6"/>
      <c r="BC264" s="26">
        <f>BC265+BC266+BC267+BC268+BC269</f>
        <v>0</v>
      </c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>
        <f>BY265+BY266+BY267+BY268+BY269</f>
        <v>0</v>
      </c>
      <c r="BZ264" s="26"/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>
        <f t="shared" si="19"/>
        <v>0</v>
      </c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8"/>
    </row>
    <row r="265" spans="1:108" ht="15" customHeight="1" hidden="1">
      <c r="A265" s="29" t="s">
        <v>103</v>
      </c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30"/>
      <c r="AB265" s="84" t="s">
        <v>15</v>
      </c>
      <c r="AC265" s="85"/>
      <c r="AD265" s="85"/>
      <c r="AE265" s="85"/>
      <c r="AF265" s="85"/>
      <c r="AG265" s="86"/>
      <c r="AH265" s="87" t="s">
        <v>163</v>
      </c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>
        <f t="shared" si="19"/>
        <v>0</v>
      </c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8"/>
    </row>
    <row r="266" spans="1:108" ht="15" customHeight="1" hidden="1">
      <c r="A266" s="29" t="s">
        <v>104</v>
      </c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30"/>
      <c r="AB266" s="84" t="s">
        <v>15</v>
      </c>
      <c r="AC266" s="85"/>
      <c r="AD266" s="85"/>
      <c r="AE266" s="85"/>
      <c r="AF266" s="85"/>
      <c r="AG266" s="86"/>
      <c r="AH266" s="87" t="s">
        <v>164</v>
      </c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>
        <f t="shared" si="19"/>
        <v>0</v>
      </c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8"/>
    </row>
    <row r="267" spans="1:108" ht="15" customHeight="1" hidden="1">
      <c r="A267" s="29" t="s">
        <v>105</v>
      </c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30"/>
      <c r="AB267" s="84" t="s">
        <v>15</v>
      </c>
      <c r="AC267" s="85"/>
      <c r="AD267" s="85"/>
      <c r="AE267" s="85"/>
      <c r="AF267" s="85"/>
      <c r="AG267" s="86"/>
      <c r="AH267" s="87" t="s">
        <v>165</v>
      </c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>
        <f t="shared" si="19"/>
        <v>0</v>
      </c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8"/>
    </row>
    <row r="268" spans="1:108" ht="23.25" customHeight="1" hidden="1">
      <c r="A268" s="29" t="s">
        <v>106</v>
      </c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30"/>
      <c r="AB268" s="84" t="s">
        <v>15</v>
      </c>
      <c r="AC268" s="85"/>
      <c r="AD268" s="85"/>
      <c r="AE268" s="85"/>
      <c r="AF268" s="85"/>
      <c r="AG268" s="86"/>
      <c r="AH268" s="87" t="s">
        <v>166</v>
      </c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>
        <f t="shared" si="19"/>
        <v>0</v>
      </c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8"/>
    </row>
    <row r="269" spans="1:108" ht="15" customHeight="1" hidden="1">
      <c r="A269" s="29" t="s">
        <v>107</v>
      </c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30"/>
      <c r="AB269" s="84" t="s">
        <v>15</v>
      </c>
      <c r="AC269" s="85"/>
      <c r="AD269" s="85"/>
      <c r="AE269" s="85"/>
      <c r="AF269" s="85"/>
      <c r="AG269" s="86"/>
      <c r="AH269" s="87" t="s">
        <v>167</v>
      </c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>
        <f t="shared" si="19"/>
        <v>0</v>
      </c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8"/>
    </row>
    <row r="270" spans="1:108" ht="15" customHeight="1" hidden="1">
      <c r="A270" s="29" t="s">
        <v>108</v>
      </c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30"/>
      <c r="AB270" s="84" t="s">
        <v>15</v>
      </c>
      <c r="AC270" s="85"/>
      <c r="AD270" s="85"/>
      <c r="AE270" s="85"/>
      <c r="AF270" s="85"/>
      <c r="AG270" s="86"/>
      <c r="AH270" s="87" t="s">
        <v>168</v>
      </c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>
        <f t="shared" si="19"/>
        <v>0</v>
      </c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8"/>
    </row>
    <row r="271" spans="1:108" ht="21.75" customHeight="1" hidden="1">
      <c r="A271" s="29" t="s">
        <v>213</v>
      </c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30"/>
      <c r="AB271" s="84" t="s">
        <v>15</v>
      </c>
      <c r="AC271" s="85"/>
      <c r="AD271" s="85"/>
      <c r="AE271" s="85"/>
      <c r="AF271" s="85"/>
      <c r="AG271" s="86"/>
      <c r="AH271" s="87" t="s">
        <v>219</v>
      </c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6"/>
      <c r="BC271" s="26">
        <f>BC272</f>
        <v>0</v>
      </c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>
        <f>BY272</f>
        <v>0</v>
      </c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>
        <f t="shared" si="19"/>
        <v>0</v>
      </c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8"/>
    </row>
    <row r="272" spans="1:108" ht="21.75" customHeight="1" hidden="1">
      <c r="A272" s="29" t="s">
        <v>109</v>
      </c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30"/>
      <c r="AB272" s="84" t="s">
        <v>15</v>
      </c>
      <c r="AC272" s="85"/>
      <c r="AD272" s="85"/>
      <c r="AE272" s="85"/>
      <c r="AF272" s="85"/>
      <c r="AG272" s="86"/>
      <c r="AH272" s="87" t="s">
        <v>169</v>
      </c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>
        <f t="shared" si="19"/>
        <v>0</v>
      </c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8"/>
    </row>
    <row r="273" spans="1:108" ht="15" customHeight="1" hidden="1">
      <c r="A273" s="29" t="s">
        <v>170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30"/>
      <c r="AB273" s="84" t="s">
        <v>15</v>
      </c>
      <c r="AC273" s="85"/>
      <c r="AD273" s="85"/>
      <c r="AE273" s="85"/>
      <c r="AF273" s="85"/>
      <c r="AG273" s="86"/>
      <c r="AH273" s="87" t="s">
        <v>171</v>
      </c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>
        <f>BY274+BY291</f>
        <v>918487.28</v>
      </c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>
        <f t="shared" si="19"/>
        <v>-918487.28</v>
      </c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8"/>
    </row>
    <row r="274" spans="1:108" ht="15" customHeight="1" hidden="1">
      <c r="A274" s="29" t="s">
        <v>212</v>
      </c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30"/>
      <c r="AB274" s="84" t="s">
        <v>15</v>
      </c>
      <c r="AC274" s="85"/>
      <c r="AD274" s="85"/>
      <c r="AE274" s="85"/>
      <c r="AF274" s="85"/>
      <c r="AG274" s="86"/>
      <c r="AH274" s="87" t="s">
        <v>220</v>
      </c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>
        <f>BY275+BY282+BY289</f>
        <v>734581.98</v>
      </c>
      <c r="BZ274" s="26"/>
      <c r="CA274" s="26"/>
      <c r="CB274" s="26"/>
      <c r="CC274" s="26"/>
      <c r="CD274" s="26"/>
      <c r="CE274" s="26"/>
      <c r="CF274" s="26"/>
      <c r="CG274" s="26"/>
      <c r="CH274" s="26"/>
      <c r="CI274" s="26"/>
      <c r="CJ274" s="26"/>
      <c r="CK274" s="26"/>
      <c r="CL274" s="26"/>
      <c r="CM274" s="26"/>
      <c r="CN274" s="26"/>
      <c r="CO274" s="26">
        <f t="shared" si="19"/>
        <v>-734581.98</v>
      </c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8"/>
    </row>
    <row r="275" spans="1:108" ht="23.25" customHeight="1" hidden="1">
      <c r="A275" s="29" t="s">
        <v>94</v>
      </c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30"/>
      <c r="AB275" s="84" t="s">
        <v>15</v>
      </c>
      <c r="AC275" s="85"/>
      <c r="AD275" s="85"/>
      <c r="AE275" s="85"/>
      <c r="AF275" s="85"/>
      <c r="AG275" s="86"/>
      <c r="AH275" s="87" t="s">
        <v>172</v>
      </c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>
        <f>BY276+BY279</f>
        <v>275338.34</v>
      </c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/>
      <c r="CL275" s="26"/>
      <c r="CM275" s="26"/>
      <c r="CN275" s="26"/>
      <c r="CO275" s="26">
        <f t="shared" si="19"/>
        <v>-275338.34</v>
      </c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8"/>
    </row>
    <row r="276" spans="1:108" ht="12.75" customHeight="1" hidden="1">
      <c r="A276" s="29" t="s">
        <v>95</v>
      </c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30"/>
      <c r="AB276" s="84" t="s">
        <v>15</v>
      </c>
      <c r="AC276" s="85"/>
      <c r="AD276" s="85"/>
      <c r="AE276" s="85"/>
      <c r="AF276" s="85"/>
      <c r="AG276" s="86"/>
      <c r="AH276" s="87" t="s">
        <v>173</v>
      </c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/>
      <c r="CN276" s="26"/>
      <c r="CO276" s="26">
        <f t="shared" si="19"/>
        <v>0</v>
      </c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8"/>
    </row>
    <row r="277" spans="1:108" ht="24" customHeight="1">
      <c r="A277" s="29" t="s">
        <v>238</v>
      </c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30"/>
      <c r="AB277" s="84" t="s">
        <v>15</v>
      </c>
      <c r="AC277" s="85"/>
      <c r="AD277" s="85"/>
      <c r="AE277" s="85"/>
      <c r="AF277" s="85"/>
      <c r="AG277" s="86"/>
      <c r="AH277" s="87" t="s">
        <v>535</v>
      </c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6"/>
      <c r="BC277" s="26">
        <f>BC278</f>
        <v>966900</v>
      </c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>
        <f>BY278</f>
        <v>459243.64</v>
      </c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/>
      <c r="CN277" s="26"/>
      <c r="CO277" s="26">
        <f t="shared" si="19"/>
        <v>507656.36</v>
      </c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8"/>
    </row>
    <row r="278" spans="1:108" ht="56.25" customHeight="1">
      <c r="A278" s="29" t="s">
        <v>534</v>
      </c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30"/>
      <c r="AB278" s="84" t="s">
        <v>15</v>
      </c>
      <c r="AC278" s="85"/>
      <c r="AD278" s="85"/>
      <c r="AE278" s="85"/>
      <c r="AF278" s="85"/>
      <c r="AG278" s="86"/>
      <c r="AH278" s="87" t="s">
        <v>533</v>
      </c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6"/>
      <c r="BC278" s="26">
        <f>BC279+BC286</f>
        <v>966900</v>
      </c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>
        <f>BY279+BY286</f>
        <v>459243.64</v>
      </c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>
        <f>BC278-BY278</f>
        <v>507656.36</v>
      </c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8"/>
    </row>
    <row r="279" spans="1:108" ht="69" customHeight="1">
      <c r="A279" s="29" t="s">
        <v>425</v>
      </c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30"/>
      <c r="AB279" s="84" t="s">
        <v>15</v>
      </c>
      <c r="AC279" s="85"/>
      <c r="AD279" s="85"/>
      <c r="AE279" s="85"/>
      <c r="AF279" s="85"/>
      <c r="AG279" s="86"/>
      <c r="AH279" s="87" t="s">
        <v>310</v>
      </c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6"/>
      <c r="BC279" s="26">
        <f>BC282</f>
        <v>627400</v>
      </c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>
        <f>BY282</f>
        <v>275338.34</v>
      </c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>
        <f t="shared" si="19"/>
        <v>352061.66</v>
      </c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8"/>
    </row>
    <row r="280" spans="1:108" ht="80.25" customHeight="1">
      <c r="A280" s="29" t="s">
        <v>530</v>
      </c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30"/>
      <c r="AB280" s="84" t="s">
        <v>15</v>
      </c>
      <c r="AC280" s="85"/>
      <c r="AD280" s="85"/>
      <c r="AE280" s="85"/>
      <c r="AF280" s="85"/>
      <c r="AG280" s="86"/>
      <c r="AH280" s="87" t="s">
        <v>532</v>
      </c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6"/>
      <c r="BC280" s="26">
        <f>BC282</f>
        <v>627400</v>
      </c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>
        <f>BY282</f>
        <v>275338.34</v>
      </c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>
        <f t="shared" si="19"/>
        <v>352061.66</v>
      </c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8"/>
    </row>
    <row r="281" spans="1:108" ht="23.25" customHeight="1">
      <c r="A281" s="29" t="s">
        <v>528</v>
      </c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30"/>
      <c r="AB281" s="84" t="s">
        <v>15</v>
      </c>
      <c r="AC281" s="85"/>
      <c r="AD281" s="85"/>
      <c r="AE281" s="85"/>
      <c r="AF281" s="85"/>
      <c r="AG281" s="86"/>
      <c r="AH281" s="87" t="s">
        <v>531</v>
      </c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6"/>
      <c r="BC281" s="26">
        <f>BC283</f>
        <v>627400</v>
      </c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>
        <f>BY283</f>
        <v>275338.34</v>
      </c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>
        <f>BC281-BY281</f>
        <v>352061.66</v>
      </c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8"/>
    </row>
    <row r="282" spans="1:108" ht="81" customHeight="1">
      <c r="A282" s="29" t="s">
        <v>305</v>
      </c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30"/>
      <c r="AB282" s="84" t="s">
        <v>15</v>
      </c>
      <c r="AC282" s="85"/>
      <c r="AD282" s="85"/>
      <c r="AE282" s="85"/>
      <c r="AF282" s="85"/>
      <c r="AG282" s="86"/>
      <c r="AH282" s="87" t="s">
        <v>309</v>
      </c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6"/>
      <c r="BC282" s="26">
        <f>BC284</f>
        <v>627400</v>
      </c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>
        <f>BY284</f>
        <v>275338.34</v>
      </c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>
        <f t="shared" si="19"/>
        <v>352061.66</v>
      </c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8"/>
    </row>
    <row r="283" spans="1:108" ht="15.75" customHeight="1">
      <c r="A283" s="29" t="s">
        <v>212</v>
      </c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30"/>
      <c r="AB283" s="84" t="s">
        <v>15</v>
      </c>
      <c r="AC283" s="85"/>
      <c r="AD283" s="85"/>
      <c r="AE283" s="85"/>
      <c r="AF283" s="85"/>
      <c r="AG283" s="86"/>
      <c r="AH283" s="87" t="s">
        <v>457</v>
      </c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6"/>
      <c r="BC283" s="26">
        <f>BC284</f>
        <v>627400</v>
      </c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>
        <f>BY284</f>
        <v>275338.34</v>
      </c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>
        <f t="shared" si="19"/>
        <v>352061.66</v>
      </c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8"/>
    </row>
    <row r="284" spans="1:108" ht="23.25" customHeight="1">
      <c r="A284" s="29" t="s">
        <v>426</v>
      </c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30"/>
      <c r="AB284" s="84" t="s">
        <v>15</v>
      </c>
      <c r="AC284" s="85"/>
      <c r="AD284" s="85"/>
      <c r="AE284" s="85"/>
      <c r="AF284" s="85"/>
      <c r="AG284" s="86"/>
      <c r="AH284" s="87" t="s">
        <v>308</v>
      </c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6"/>
      <c r="BC284" s="26">
        <f>BC285</f>
        <v>627400</v>
      </c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>
        <f>BY285</f>
        <v>275338.34</v>
      </c>
      <c r="BZ284" s="26"/>
      <c r="CA284" s="26"/>
      <c r="CB284" s="26"/>
      <c r="CC284" s="26"/>
      <c r="CD284" s="26"/>
      <c r="CE284" s="26"/>
      <c r="CF284" s="26"/>
      <c r="CG284" s="26"/>
      <c r="CH284" s="26"/>
      <c r="CI284" s="26"/>
      <c r="CJ284" s="26"/>
      <c r="CK284" s="26"/>
      <c r="CL284" s="26"/>
      <c r="CM284" s="26"/>
      <c r="CN284" s="26"/>
      <c r="CO284" s="26">
        <f t="shared" si="19"/>
        <v>352061.66</v>
      </c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8"/>
    </row>
    <row r="285" spans="1:108" ht="36.75" customHeight="1">
      <c r="A285" s="29" t="s">
        <v>302</v>
      </c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30"/>
      <c r="AB285" s="84" t="s">
        <v>15</v>
      </c>
      <c r="AC285" s="85"/>
      <c r="AD285" s="85"/>
      <c r="AE285" s="85"/>
      <c r="AF285" s="85"/>
      <c r="AG285" s="86"/>
      <c r="AH285" s="87" t="s">
        <v>307</v>
      </c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6"/>
      <c r="BC285" s="26">
        <v>627400</v>
      </c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>
        <v>275338.34</v>
      </c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>
        <f t="shared" si="19"/>
        <v>352061.66</v>
      </c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8"/>
    </row>
    <row r="286" spans="1:108" ht="69" customHeight="1">
      <c r="A286" s="29" t="s">
        <v>427</v>
      </c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30"/>
      <c r="AB286" s="84" t="s">
        <v>15</v>
      </c>
      <c r="AC286" s="85"/>
      <c r="AD286" s="85"/>
      <c r="AE286" s="85"/>
      <c r="AF286" s="85"/>
      <c r="AG286" s="86"/>
      <c r="AH286" s="87" t="s">
        <v>306</v>
      </c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6"/>
      <c r="BC286" s="26">
        <f>BC289</f>
        <v>339500</v>
      </c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>
        <f>BY289</f>
        <v>183905.3</v>
      </c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>
        <f t="shared" si="19"/>
        <v>155594.7</v>
      </c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8"/>
    </row>
    <row r="287" spans="1:108" ht="78.75" customHeight="1">
      <c r="A287" s="29" t="s">
        <v>530</v>
      </c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30"/>
      <c r="AB287" s="84" t="s">
        <v>15</v>
      </c>
      <c r="AC287" s="85"/>
      <c r="AD287" s="85"/>
      <c r="AE287" s="85"/>
      <c r="AF287" s="85"/>
      <c r="AG287" s="86"/>
      <c r="AH287" s="87" t="s">
        <v>529</v>
      </c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6"/>
      <c r="BC287" s="26">
        <f>BC289</f>
        <v>339500</v>
      </c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>
        <f>BY288</f>
        <v>183905.3</v>
      </c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>
        <f t="shared" si="19"/>
        <v>155594.7</v>
      </c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8"/>
    </row>
    <row r="288" spans="1:108" ht="24" customHeight="1">
      <c r="A288" s="29" t="s">
        <v>528</v>
      </c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30"/>
      <c r="AB288" s="84" t="s">
        <v>15</v>
      </c>
      <c r="AC288" s="85"/>
      <c r="AD288" s="85"/>
      <c r="AE288" s="85"/>
      <c r="AF288" s="85"/>
      <c r="AG288" s="86"/>
      <c r="AH288" s="87" t="s">
        <v>527</v>
      </c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6"/>
      <c r="BC288" s="26">
        <f>BC290</f>
        <v>339500</v>
      </c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>
        <f>BY289</f>
        <v>183905.3</v>
      </c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>
        <f>BC288-BY288</f>
        <v>155594.7</v>
      </c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8"/>
    </row>
    <row r="289" spans="1:108" ht="81.75" customHeight="1">
      <c r="A289" s="29" t="s">
        <v>305</v>
      </c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30"/>
      <c r="AB289" s="84" t="s">
        <v>15</v>
      </c>
      <c r="AC289" s="85"/>
      <c r="AD289" s="85"/>
      <c r="AE289" s="85"/>
      <c r="AF289" s="85"/>
      <c r="AG289" s="86"/>
      <c r="AH289" s="87" t="s">
        <v>304</v>
      </c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6"/>
      <c r="BC289" s="26">
        <f>BC291</f>
        <v>339500</v>
      </c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>
        <f>BY290</f>
        <v>183905.3</v>
      </c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>
        <f t="shared" si="19"/>
        <v>155594.7</v>
      </c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8"/>
    </row>
    <row r="290" spans="1:108" ht="17.25" customHeight="1">
      <c r="A290" s="29" t="s">
        <v>212</v>
      </c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30"/>
      <c r="AB290" s="84" t="s">
        <v>15</v>
      </c>
      <c r="AC290" s="85"/>
      <c r="AD290" s="85"/>
      <c r="AE290" s="85"/>
      <c r="AF290" s="85"/>
      <c r="AG290" s="86"/>
      <c r="AH290" s="87" t="s">
        <v>456</v>
      </c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6"/>
      <c r="BC290" s="26">
        <f>BC291</f>
        <v>339500</v>
      </c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>
        <f>BY291</f>
        <v>183905.3</v>
      </c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>
        <f t="shared" si="19"/>
        <v>155594.7</v>
      </c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8"/>
    </row>
    <row r="291" spans="1:108" ht="22.5" customHeight="1">
      <c r="A291" s="29" t="s">
        <v>426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30"/>
      <c r="AB291" s="84" t="s">
        <v>15</v>
      </c>
      <c r="AC291" s="85"/>
      <c r="AD291" s="85"/>
      <c r="AE291" s="85"/>
      <c r="AF291" s="85"/>
      <c r="AG291" s="86"/>
      <c r="AH291" s="87" t="s">
        <v>303</v>
      </c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6"/>
      <c r="BC291" s="26">
        <f>BC292</f>
        <v>339500</v>
      </c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>
        <f>BY292</f>
        <v>183905.3</v>
      </c>
      <c r="BZ291" s="26"/>
      <c r="CA291" s="26"/>
      <c r="CB291" s="26"/>
      <c r="CC291" s="26"/>
      <c r="CD291" s="26"/>
      <c r="CE291" s="26"/>
      <c r="CF291" s="26"/>
      <c r="CG291" s="26"/>
      <c r="CH291" s="26"/>
      <c r="CI291" s="26"/>
      <c r="CJ291" s="26"/>
      <c r="CK291" s="26"/>
      <c r="CL291" s="26"/>
      <c r="CM291" s="26"/>
      <c r="CN291" s="26"/>
      <c r="CO291" s="26">
        <f t="shared" si="19"/>
        <v>155594.7</v>
      </c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8"/>
    </row>
    <row r="292" spans="1:108" ht="34.5" customHeight="1">
      <c r="A292" s="29" t="s">
        <v>302</v>
      </c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30"/>
      <c r="AB292" s="84" t="s">
        <v>15</v>
      </c>
      <c r="AC292" s="85"/>
      <c r="AD292" s="85"/>
      <c r="AE292" s="85"/>
      <c r="AF292" s="85"/>
      <c r="AG292" s="86"/>
      <c r="AH292" s="87" t="s">
        <v>301</v>
      </c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6"/>
      <c r="BC292" s="26">
        <v>339500</v>
      </c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>
        <v>183905.3</v>
      </c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>
        <f t="shared" si="19"/>
        <v>155594.7</v>
      </c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8"/>
    </row>
    <row r="293" spans="1:108" ht="17.25" customHeight="1">
      <c r="A293" s="29" t="s">
        <v>192</v>
      </c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30"/>
      <c r="AB293" s="84" t="s">
        <v>15</v>
      </c>
      <c r="AC293" s="85"/>
      <c r="AD293" s="85"/>
      <c r="AE293" s="85"/>
      <c r="AF293" s="85"/>
      <c r="AG293" s="86"/>
      <c r="AH293" s="87" t="s">
        <v>190</v>
      </c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6"/>
      <c r="BC293" s="26">
        <f aca="true" t="shared" si="20" ref="BC293:BC302">BC294</f>
        <v>50000</v>
      </c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>
        <f aca="true" t="shared" si="21" ref="BY293:BY302">BY294</f>
        <v>50000</v>
      </c>
      <c r="BZ293" s="26"/>
      <c r="CA293" s="26"/>
      <c r="CB293" s="26"/>
      <c r="CC293" s="26"/>
      <c r="CD293" s="26"/>
      <c r="CE293" s="26"/>
      <c r="CF293" s="26"/>
      <c r="CG293" s="26"/>
      <c r="CH293" s="26"/>
      <c r="CI293" s="26"/>
      <c r="CJ293" s="26"/>
      <c r="CK293" s="26"/>
      <c r="CL293" s="26"/>
      <c r="CM293" s="26"/>
      <c r="CN293" s="26"/>
      <c r="CO293" s="26" t="s">
        <v>182</v>
      </c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8"/>
    </row>
    <row r="294" spans="1:108" ht="21.75" customHeight="1">
      <c r="A294" s="29" t="s">
        <v>193</v>
      </c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30"/>
      <c r="AB294" s="84" t="s">
        <v>15</v>
      </c>
      <c r="AC294" s="85"/>
      <c r="AD294" s="85"/>
      <c r="AE294" s="85"/>
      <c r="AF294" s="85"/>
      <c r="AG294" s="86"/>
      <c r="AH294" s="87" t="s">
        <v>191</v>
      </c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6"/>
      <c r="BC294" s="26">
        <f t="shared" si="20"/>
        <v>50000</v>
      </c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>
        <f t="shared" si="21"/>
        <v>50000</v>
      </c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 t="s">
        <v>182</v>
      </c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8"/>
    </row>
    <row r="295" spans="1:108" ht="14.25" customHeight="1">
      <c r="A295" s="29" t="s">
        <v>115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30"/>
      <c r="AB295" s="84" t="s">
        <v>15</v>
      </c>
      <c r="AC295" s="85"/>
      <c r="AD295" s="85"/>
      <c r="AE295" s="85"/>
      <c r="AF295" s="85"/>
      <c r="AG295" s="86"/>
      <c r="AH295" s="87" t="s">
        <v>240</v>
      </c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6"/>
      <c r="BC295" s="26">
        <f t="shared" si="20"/>
        <v>50000</v>
      </c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>
        <f t="shared" si="21"/>
        <v>50000</v>
      </c>
      <c r="BZ295" s="26"/>
      <c r="CA295" s="26"/>
      <c r="CB295" s="26"/>
      <c r="CC295" s="26"/>
      <c r="CD295" s="26"/>
      <c r="CE295" s="26"/>
      <c r="CF295" s="26"/>
      <c r="CG295" s="26"/>
      <c r="CH295" s="26"/>
      <c r="CI295" s="26"/>
      <c r="CJ295" s="26"/>
      <c r="CK295" s="26"/>
      <c r="CL295" s="26"/>
      <c r="CM295" s="26"/>
      <c r="CN295" s="26"/>
      <c r="CO295" s="26" t="s">
        <v>182</v>
      </c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8"/>
    </row>
    <row r="296" spans="1:108" ht="24.75" customHeight="1">
      <c r="A296" s="29" t="s">
        <v>116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30"/>
      <c r="AB296" s="84" t="s">
        <v>15</v>
      </c>
      <c r="AC296" s="85"/>
      <c r="AD296" s="85"/>
      <c r="AE296" s="85"/>
      <c r="AF296" s="85"/>
      <c r="AG296" s="86"/>
      <c r="AH296" s="87" t="s">
        <v>194</v>
      </c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6"/>
      <c r="BC296" s="26">
        <f>BC298</f>
        <v>50000</v>
      </c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>
        <f>BY298</f>
        <v>50000</v>
      </c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 t="s">
        <v>182</v>
      </c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8"/>
    </row>
    <row r="297" spans="1:108" ht="17.25" customHeight="1">
      <c r="A297" s="29" t="s">
        <v>521</v>
      </c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30"/>
      <c r="AB297" s="84" t="s">
        <v>15</v>
      </c>
      <c r="AC297" s="85"/>
      <c r="AD297" s="85"/>
      <c r="AE297" s="85"/>
      <c r="AF297" s="85"/>
      <c r="AG297" s="86"/>
      <c r="AH297" s="87" t="s">
        <v>526</v>
      </c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6"/>
      <c r="BC297" s="26">
        <f t="shared" si="20"/>
        <v>50000</v>
      </c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>
        <f t="shared" si="21"/>
        <v>50000</v>
      </c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 t="s">
        <v>182</v>
      </c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8"/>
    </row>
    <row r="298" spans="1:108" ht="17.25" customHeight="1">
      <c r="A298" s="29" t="s">
        <v>381</v>
      </c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30"/>
      <c r="AB298" s="84" t="s">
        <v>15</v>
      </c>
      <c r="AC298" s="85"/>
      <c r="AD298" s="85"/>
      <c r="AE298" s="85"/>
      <c r="AF298" s="85"/>
      <c r="AG298" s="86"/>
      <c r="AH298" s="87" t="s">
        <v>432</v>
      </c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6"/>
      <c r="BC298" s="26">
        <f>BC302+BC299</f>
        <v>50000</v>
      </c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>
        <f>BY299+BY302</f>
        <v>50000</v>
      </c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/>
      <c r="CN298" s="26"/>
      <c r="CO298" s="26" t="s">
        <v>182</v>
      </c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8"/>
    </row>
    <row r="299" spans="1:108" ht="19.5" customHeight="1">
      <c r="A299" s="29" t="s">
        <v>212</v>
      </c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30"/>
      <c r="AB299" s="84" t="s">
        <v>15</v>
      </c>
      <c r="AC299" s="85"/>
      <c r="AD299" s="85"/>
      <c r="AE299" s="85"/>
      <c r="AF299" s="85"/>
      <c r="AG299" s="86"/>
      <c r="AH299" s="87" t="s">
        <v>602</v>
      </c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6"/>
      <c r="BC299" s="26">
        <f>BC300</f>
        <v>8000</v>
      </c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>
        <f>BY300</f>
        <v>8000</v>
      </c>
      <c r="BZ299" s="26"/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/>
      <c r="CN299" s="26"/>
      <c r="CO299" s="26" t="s">
        <v>182</v>
      </c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8"/>
    </row>
    <row r="300" spans="1:108" ht="19.5" customHeight="1">
      <c r="A300" s="29" t="s">
        <v>607</v>
      </c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30"/>
      <c r="AB300" s="84" t="s">
        <v>15</v>
      </c>
      <c r="AC300" s="85"/>
      <c r="AD300" s="85"/>
      <c r="AE300" s="85"/>
      <c r="AF300" s="85"/>
      <c r="AG300" s="86"/>
      <c r="AH300" s="87" t="s">
        <v>601</v>
      </c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6"/>
      <c r="BC300" s="26">
        <f>BC301</f>
        <v>8000</v>
      </c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>
        <f>BY301</f>
        <v>8000</v>
      </c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 t="s">
        <v>182</v>
      </c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8"/>
    </row>
    <row r="301" spans="1:108" ht="24.75" customHeight="1">
      <c r="A301" s="29" t="s">
        <v>606</v>
      </c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30"/>
      <c r="AB301" s="84" t="s">
        <v>15</v>
      </c>
      <c r="AC301" s="85"/>
      <c r="AD301" s="85"/>
      <c r="AE301" s="85"/>
      <c r="AF301" s="85"/>
      <c r="AG301" s="86"/>
      <c r="AH301" s="87" t="s">
        <v>600</v>
      </c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6"/>
      <c r="BC301" s="26">
        <v>8000</v>
      </c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>
        <v>8000</v>
      </c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 t="s">
        <v>182</v>
      </c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8"/>
    </row>
    <row r="302" spans="1:108" ht="15.75" customHeight="1">
      <c r="A302" s="29" t="s">
        <v>213</v>
      </c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30"/>
      <c r="AB302" s="84" t="s">
        <v>15</v>
      </c>
      <c r="AC302" s="85"/>
      <c r="AD302" s="85"/>
      <c r="AE302" s="85"/>
      <c r="AF302" s="85"/>
      <c r="AG302" s="86"/>
      <c r="AH302" s="87" t="s">
        <v>431</v>
      </c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6"/>
      <c r="BC302" s="26">
        <f t="shared" si="20"/>
        <v>42000</v>
      </c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>
        <f t="shared" si="21"/>
        <v>42000</v>
      </c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 t="s">
        <v>182</v>
      </c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8"/>
    </row>
    <row r="303" spans="1:108" ht="24.75" customHeight="1">
      <c r="A303" s="29" t="s">
        <v>109</v>
      </c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30"/>
      <c r="AB303" s="84" t="s">
        <v>15</v>
      </c>
      <c r="AC303" s="85"/>
      <c r="AD303" s="85"/>
      <c r="AE303" s="85"/>
      <c r="AF303" s="85"/>
      <c r="AG303" s="86"/>
      <c r="AH303" s="87" t="s">
        <v>430</v>
      </c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6"/>
      <c r="BC303" s="26">
        <v>42000</v>
      </c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>
        <v>42000</v>
      </c>
      <c r="BZ303" s="26"/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 t="s">
        <v>182</v>
      </c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8"/>
    </row>
    <row r="304" spans="1:108" ht="15" customHeight="1">
      <c r="A304" s="29" t="s">
        <v>174</v>
      </c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30"/>
      <c r="AB304" s="84" t="s">
        <v>15</v>
      </c>
      <c r="AC304" s="85"/>
      <c r="AD304" s="85"/>
      <c r="AE304" s="85"/>
      <c r="AF304" s="85"/>
      <c r="AG304" s="86"/>
      <c r="AH304" s="87" t="s">
        <v>175</v>
      </c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6"/>
      <c r="BC304" s="26">
        <f>BC305</f>
        <v>7000</v>
      </c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 t="s">
        <v>182</v>
      </c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>
        <f aca="true" t="shared" si="22" ref="CO304:CO315">BC304</f>
        <v>7000</v>
      </c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8"/>
    </row>
    <row r="305" spans="1:108" ht="15" customHeight="1">
      <c r="A305" s="29" t="s">
        <v>176</v>
      </c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30"/>
      <c r="AB305" s="84" t="s">
        <v>15</v>
      </c>
      <c r="AC305" s="85"/>
      <c r="AD305" s="85"/>
      <c r="AE305" s="85"/>
      <c r="AF305" s="85"/>
      <c r="AG305" s="86"/>
      <c r="AH305" s="87" t="s">
        <v>177</v>
      </c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6"/>
      <c r="BC305" s="26">
        <f>BC306</f>
        <v>7000</v>
      </c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 t="s">
        <v>182</v>
      </c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>
        <f t="shared" si="22"/>
        <v>7000</v>
      </c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8"/>
    </row>
    <row r="306" spans="1:108" ht="27" customHeight="1">
      <c r="A306" s="29" t="s">
        <v>238</v>
      </c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30"/>
      <c r="AB306" s="84" t="s">
        <v>15</v>
      </c>
      <c r="AC306" s="85"/>
      <c r="AD306" s="85"/>
      <c r="AE306" s="85"/>
      <c r="AF306" s="85"/>
      <c r="AG306" s="86"/>
      <c r="AH306" s="87" t="s">
        <v>241</v>
      </c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6"/>
      <c r="BC306" s="26">
        <f>BC307</f>
        <v>7000</v>
      </c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 t="s">
        <v>182</v>
      </c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>
        <f t="shared" si="22"/>
        <v>7000</v>
      </c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8"/>
    </row>
    <row r="307" spans="1:108" ht="68.25" customHeight="1">
      <c r="A307" s="29" t="s">
        <v>474</v>
      </c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30"/>
      <c r="AB307" s="84" t="s">
        <v>15</v>
      </c>
      <c r="AC307" s="85"/>
      <c r="AD307" s="85"/>
      <c r="AE307" s="85"/>
      <c r="AF307" s="85"/>
      <c r="AG307" s="86"/>
      <c r="AH307" s="87" t="s">
        <v>178</v>
      </c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6"/>
      <c r="BC307" s="26">
        <f>BC310</f>
        <v>7000</v>
      </c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 t="s">
        <v>182</v>
      </c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>
        <f t="shared" si="22"/>
        <v>7000</v>
      </c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8"/>
    </row>
    <row r="308" spans="1:108" ht="36" customHeight="1">
      <c r="A308" s="29" t="s">
        <v>524</v>
      </c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30"/>
      <c r="AB308" s="84" t="s">
        <v>15</v>
      </c>
      <c r="AC308" s="85"/>
      <c r="AD308" s="85"/>
      <c r="AE308" s="85"/>
      <c r="AF308" s="85"/>
      <c r="AG308" s="86"/>
      <c r="AH308" s="87" t="s">
        <v>525</v>
      </c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6"/>
      <c r="BC308" s="26">
        <f>BC309</f>
        <v>7000</v>
      </c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 t="str">
        <f>BY311</f>
        <v>-</v>
      </c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>
        <f t="shared" si="22"/>
        <v>7000</v>
      </c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8"/>
    </row>
    <row r="309" spans="1:108" ht="36" customHeight="1">
      <c r="A309" s="29" t="s">
        <v>522</v>
      </c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30"/>
      <c r="AB309" s="84" t="s">
        <v>15</v>
      </c>
      <c r="AC309" s="85"/>
      <c r="AD309" s="85"/>
      <c r="AE309" s="85"/>
      <c r="AF309" s="85"/>
      <c r="AG309" s="86"/>
      <c r="AH309" s="87" t="s">
        <v>523</v>
      </c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6"/>
      <c r="BC309" s="26">
        <f>BC311+BC314</f>
        <v>7000</v>
      </c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 t="str">
        <f>BY312</f>
        <v>-</v>
      </c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>
        <f>BC309</f>
        <v>7000</v>
      </c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8"/>
    </row>
    <row r="310" spans="1:108" ht="36" customHeight="1">
      <c r="A310" s="29" t="s">
        <v>318</v>
      </c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30"/>
      <c r="AB310" s="84" t="s">
        <v>15</v>
      </c>
      <c r="AC310" s="85"/>
      <c r="AD310" s="85"/>
      <c r="AE310" s="85"/>
      <c r="AF310" s="85"/>
      <c r="AG310" s="86"/>
      <c r="AH310" s="87" t="s">
        <v>300</v>
      </c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6"/>
      <c r="BC310" s="26">
        <f>BC312+BC315</f>
        <v>7000</v>
      </c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 t="str">
        <f>BY313</f>
        <v>-</v>
      </c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>
        <f t="shared" si="22"/>
        <v>7000</v>
      </c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8"/>
    </row>
    <row r="311" spans="1:108" ht="15" customHeight="1">
      <c r="A311" s="29" t="s">
        <v>212</v>
      </c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30"/>
      <c r="AB311" s="84" t="s">
        <v>15</v>
      </c>
      <c r="AC311" s="85"/>
      <c r="AD311" s="85"/>
      <c r="AE311" s="85"/>
      <c r="AF311" s="85"/>
      <c r="AG311" s="86"/>
      <c r="AH311" s="87" t="s">
        <v>299</v>
      </c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6"/>
      <c r="BC311" s="26">
        <f>BC312</f>
        <v>7000</v>
      </c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 t="str">
        <f>BY312</f>
        <v>-</v>
      </c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>
        <f t="shared" si="22"/>
        <v>7000</v>
      </c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8"/>
    </row>
    <row r="312" spans="1:108" ht="15" customHeight="1">
      <c r="A312" s="29" t="s">
        <v>102</v>
      </c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30"/>
      <c r="AB312" s="84" t="s">
        <v>15</v>
      </c>
      <c r="AC312" s="85"/>
      <c r="AD312" s="85"/>
      <c r="AE312" s="85"/>
      <c r="AF312" s="85"/>
      <c r="AG312" s="86"/>
      <c r="AH312" s="87" t="s">
        <v>298</v>
      </c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6"/>
      <c r="BC312" s="26">
        <f>BC313</f>
        <v>7000</v>
      </c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 t="str">
        <f>BY313</f>
        <v>-</v>
      </c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>
        <f t="shared" si="22"/>
        <v>7000</v>
      </c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8"/>
    </row>
    <row r="313" spans="1:108" ht="15" customHeight="1">
      <c r="A313" s="29" t="s">
        <v>104</v>
      </c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30"/>
      <c r="AB313" s="84" t="s">
        <v>15</v>
      </c>
      <c r="AC313" s="85"/>
      <c r="AD313" s="85"/>
      <c r="AE313" s="85"/>
      <c r="AF313" s="85"/>
      <c r="AG313" s="86"/>
      <c r="AH313" s="87" t="s">
        <v>297</v>
      </c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6"/>
      <c r="BC313" s="26">
        <v>7000</v>
      </c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 t="s">
        <v>182</v>
      </c>
      <c r="BZ313" s="26"/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>
        <f t="shared" si="22"/>
        <v>7000</v>
      </c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8"/>
    </row>
    <row r="314" spans="1:108" ht="22.5" customHeight="1" hidden="1">
      <c r="A314" s="29" t="s">
        <v>213</v>
      </c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30"/>
      <c r="AB314" s="84" t="s">
        <v>15</v>
      </c>
      <c r="AC314" s="85"/>
      <c r="AD314" s="85"/>
      <c r="AE314" s="85"/>
      <c r="AF314" s="85"/>
      <c r="AG314" s="86"/>
      <c r="AH314" s="87" t="s">
        <v>221</v>
      </c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 t="s">
        <v>182</v>
      </c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>
        <f t="shared" si="22"/>
        <v>0</v>
      </c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8"/>
    </row>
    <row r="315" spans="1:108" ht="22.5" customHeight="1" hidden="1">
      <c r="A315" s="29" t="s">
        <v>109</v>
      </c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30"/>
      <c r="AB315" s="84" t="s">
        <v>15</v>
      </c>
      <c r="AC315" s="85"/>
      <c r="AD315" s="85"/>
      <c r="AE315" s="85"/>
      <c r="AF315" s="85"/>
      <c r="AG315" s="86"/>
      <c r="AH315" s="87" t="s">
        <v>211</v>
      </c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 t="s">
        <v>182</v>
      </c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>
        <f t="shared" si="22"/>
        <v>0</v>
      </c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8"/>
    </row>
    <row r="316" spans="28:92" ht="9" customHeight="1" thickBot="1">
      <c r="AB316" s="14"/>
      <c r="AC316" s="15"/>
      <c r="AD316" s="15"/>
      <c r="AE316" s="15"/>
      <c r="AF316" s="15"/>
      <c r="AG316" s="14"/>
      <c r="AH316" s="14"/>
      <c r="AI316" s="14"/>
      <c r="AJ316" s="14"/>
      <c r="AK316" s="14"/>
      <c r="AL316" s="14"/>
      <c r="AM316" s="14"/>
      <c r="AN316" s="14"/>
      <c r="AO316" s="14"/>
      <c r="AP316" s="14"/>
      <c r="AQ316" s="14"/>
      <c r="AR316" s="14"/>
      <c r="AS316" s="14"/>
      <c r="AT316" s="14"/>
      <c r="AU316" s="14"/>
      <c r="AV316" s="14"/>
      <c r="AW316" s="14"/>
      <c r="AX316" s="14"/>
      <c r="AY316" s="14"/>
      <c r="AZ316" s="14"/>
      <c r="BA316" s="14"/>
      <c r="BB316" s="14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/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</row>
    <row r="317" spans="1:108" ht="23.25" customHeight="1">
      <c r="A317" s="119" t="s">
        <v>40</v>
      </c>
      <c r="B317" s="119"/>
      <c r="C317" s="119"/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20"/>
      <c r="AB317" s="124" t="s">
        <v>16</v>
      </c>
      <c r="AC317" s="122"/>
      <c r="AD317" s="122"/>
      <c r="AE317" s="122"/>
      <c r="AF317" s="122"/>
      <c r="AG317" s="123"/>
      <c r="AH317" s="121" t="s">
        <v>6</v>
      </c>
      <c r="AI317" s="122"/>
      <c r="AJ317" s="122"/>
      <c r="AK317" s="122"/>
      <c r="AL317" s="122"/>
      <c r="AM317" s="122"/>
      <c r="AN317" s="122"/>
      <c r="AO317" s="122"/>
      <c r="AP317" s="122"/>
      <c r="AQ317" s="122"/>
      <c r="AR317" s="122"/>
      <c r="AS317" s="122"/>
      <c r="AT317" s="122"/>
      <c r="AU317" s="122"/>
      <c r="AV317" s="122"/>
      <c r="AW317" s="122"/>
      <c r="AX317" s="122"/>
      <c r="AY317" s="122"/>
      <c r="AZ317" s="122"/>
      <c r="BA317" s="122"/>
      <c r="BB317" s="123"/>
      <c r="BC317" s="94" t="s">
        <v>182</v>
      </c>
      <c r="BD317" s="94"/>
      <c r="BE317" s="94"/>
      <c r="BF317" s="94"/>
      <c r="BG317" s="94"/>
      <c r="BH317" s="94"/>
      <c r="BI317" s="94"/>
      <c r="BJ317" s="94"/>
      <c r="BK317" s="94"/>
      <c r="BL317" s="94"/>
      <c r="BM317" s="94"/>
      <c r="BN317" s="94"/>
      <c r="BO317" s="94"/>
      <c r="BP317" s="94"/>
      <c r="BQ317" s="94"/>
      <c r="BR317" s="94"/>
      <c r="BS317" s="94"/>
      <c r="BT317" s="94"/>
      <c r="BU317" s="94"/>
      <c r="BV317" s="94"/>
      <c r="BW317" s="94"/>
      <c r="BX317" s="95"/>
      <c r="BY317" s="94">
        <v>735329.74</v>
      </c>
      <c r="BZ317" s="94"/>
      <c r="CA317" s="94"/>
      <c r="CB317" s="94"/>
      <c r="CC317" s="94"/>
      <c r="CD317" s="94"/>
      <c r="CE317" s="94"/>
      <c r="CF317" s="94"/>
      <c r="CG317" s="94"/>
      <c r="CH317" s="94"/>
      <c r="CI317" s="94"/>
      <c r="CJ317" s="94"/>
      <c r="CK317" s="94"/>
      <c r="CL317" s="94"/>
      <c r="CM317" s="94"/>
      <c r="CN317" s="95"/>
      <c r="CO317" s="96" t="s">
        <v>54</v>
      </c>
      <c r="CP317" s="96"/>
      <c r="CQ317" s="96"/>
      <c r="CR317" s="96"/>
      <c r="CS317" s="96"/>
      <c r="CT317" s="96"/>
      <c r="CU317" s="96"/>
      <c r="CV317" s="96"/>
      <c r="CW317" s="96"/>
      <c r="CX317" s="96"/>
      <c r="CY317" s="96"/>
      <c r="CZ317" s="96"/>
      <c r="DA317" s="96"/>
      <c r="DB317" s="96"/>
      <c r="DC317" s="96"/>
      <c r="DD317" s="97"/>
    </row>
    <row r="318" spans="1:108" ht="1.5" customHeight="1" thickBo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8"/>
      <c r="AB318" s="8"/>
      <c r="AC318" s="9"/>
      <c r="AD318" s="9"/>
      <c r="AE318" s="9"/>
      <c r="AF318" s="9"/>
      <c r="AG318" s="9"/>
      <c r="AH318" s="11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11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11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11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10"/>
    </row>
    <row r="320" spans="78:92" ht="12">
      <c r="BZ320" s="83"/>
      <c r="CA320" s="83"/>
      <c r="CB320" s="83"/>
      <c r="CC320" s="83"/>
      <c r="CD320" s="83"/>
      <c r="CE320" s="83"/>
      <c r="CF320" s="83"/>
      <c r="CG320" s="83"/>
      <c r="CH320" s="83"/>
      <c r="CI320" s="83"/>
      <c r="CJ320" s="83"/>
      <c r="CK320" s="83"/>
      <c r="CL320" s="83"/>
      <c r="CM320" s="83"/>
      <c r="CN320" s="83"/>
    </row>
  </sheetData>
  <sheetProtection/>
  <mergeCells count="1892">
    <mergeCell ref="CO36:DD36"/>
    <mergeCell ref="A21:AA21"/>
    <mergeCell ref="AB21:AG21"/>
    <mergeCell ref="AH21:BB21"/>
    <mergeCell ref="BC21:BX21"/>
    <mergeCell ref="BY21:CN21"/>
    <mergeCell ref="CO21:DD21"/>
    <mergeCell ref="CO32:DD32"/>
    <mergeCell ref="CO34:DD34"/>
    <mergeCell ref="A42:AA42"/>
    <mergeCell ref="AB42:AG42"/>
    <mergeCell ref="AH42:BB42"/>
    <mergeCell ref="BC42:BX42"/>
    <mergeCell ref="A11:AA11"/>
    <mergeCell ref="AB11:AG11"/>
    <mergeCell ref="AH11:BB11"/>
    <mergeCell ref="BC11:BX11"/>
    <mergeCell ref="BY11:CN11"/>
    <mergeCell ref="CO11:DD11"/>
    <mergeCell ref="A25:AA25"/>
    <mergeCell ref="AB25:AG25"/>
    <mergeCell ref="AH25:BB25"/>
    <mergeCell ref="BC25:BX25"/>
    <mergeCell ref="BY17:CN17"/>
    <mergeCell ref="CO17:DD17"/>
    <mergeCell ref="A19:AA19"/>
    <mergeCell ref="A17:AA17"/>
    <mergeCell ref="CO37:DD37"/>
    <mergeCell ref="A26:AA26"/>
    <mergeCell ref="AB26:AG26"/>
    <mergeCell ref="AH26:BB26"/>
    <mergeCell ref="BC26:BX26"/>
    <mergeCell ref="A36:AA36"/>
    <mergeCell ref="AB36:AG36"/>
    <mergeCell ref="AH36:BB36"/>
    <mergeCell ref="BC36:BX36"/>
    <mergeCell ref="BY36:CN36"/>
    <mergeCell ref="CO54:DD54"/>
    <mergeCell ref="A37:AA37"/>
    <mergeCell ref="AB37:AG37"/>
    <mergeCell ref="A38:AA38"/>
    <mergeCell ref="AB38:AG38"/>
    <mergeCell ref="AH38:BB38"/>
    <mergeCell ref="BC38:BX38"/>
    <mergeCell ref="AH37:BB37"/>
    <mergeCell ref="BC37:BX37"/>
    <mergeCell ref="BY37:CN37"/>
    <mergeCell ref="BY38:CN38"/>
    <mergeCell ref="CO38:DD38"/>
    <mergeCell ref="BY42:CN42"/>
    <mergeCell ref="CO42:DD42"/>
    <mergeCell ref="CO40:DD40"/>
    <mergeCell ref="BY39:CN39"/>
    <mergeCell ref="CO39:DD39"/>
    <mergeCell ref="CO71:DD71"/>
    <mergeCell ref="A73:AA73"/>
    <mergeCell ref="AB73:AG73"/>
    <mergeCell ref="BY55:CN55"/>
    <mergeCell ref="CO55:DD55"/>
    <mergeCell ref="A71:AA71"/>
    <mergeCell ref="AB71:AG71"/>
    <mergeCell ref="AH71:BB71"/>
    <mergeCell ref="BC71:BX71"/>
    <mergeCell ref="A66:AA66"/>
    <mergeCell ref="AB66:AG66"/>
    <mergeCell ref="A67:AA67"/>
    <mergeCell ref="AB67:AG67"/>
    <mergeCell ref="BY65:CN65"/>
    <mergeCell ref="BY63:CN63"/>
    <mergeCell ref="BY66:CN66"/>
    <mergeCell ref="CO62:DD62"/>
    <mergeCell ref="BY56:CN56"/>
    <mergeCell ref="CO56:DD56"/>
    <mergeCell ref="CO59:DD59"/>
    <mergeCell ref="BY64:CN64"/>
    <mergeCell ref="A81:AA81"/>
    <mergeCell ref="AB81:AG81"/>
    <mergeCell ref="A79:AA79"/>
    <mergeCell ref="AB79:AG79"/>
    <mergeCell ref="AB56:AG56"/>
    <mergeCell ref="AH56:BB56"/>
    <mergeCell ref="BC56:BX56"/>
    <mergeCell ref="AH79:BB79"/>
    <mergeCell ref="BC79:BX79"/>
    <mergeCell ref="AH67:BB67"/>
    <mergeCell ref="BC67:BX67"/>
    <mergeCell ref="AH84:BB84"/>
    <mergeCell ref="BC84:BX84"/>
    <mergeCell ref="AH82:BB82"/>
    <mergeCell ref="BC82:BX82"/>
    <mergeCell ref="BC81:BX81"/>
    <mergeCell ref="BY95:CN95"/>
    <mergeCell ref="CO95:DD95"/>
    <mergeCell ref="BY88:CN88"/>
    <mergeCell ref="CO88:DD88"/>
    <mergeCell ref="BY81:CN81"/>
    <mergeCell ref="CO81:DD81"/>
    <mergeCell ref="BY86:CN86"/>
    <mergeCell ref="CO86:DD86"/>
    <mergeCell ref="BC88:BX88"/>
    <mergeCell ref="A95:AA95"/>
    <mergeCell ref="AB95:AG95"/>
    <mergeCell ref="AH95:BB95"/>
    <mergeCell ref="BC95:BX95"/>
    <mergeCell ref="CO103:DD103"/>
    <mergeCell ref="A96:AA96"/>
    <mergeCell ref="AB96:AG96"/>
    <mergeCell ref="AH96:BB96"/>
    <mergeCell ref="BC96:BX96"/>
    <mergeCell ref="BY96:CN96"/>
    <mergeCell ref="CO96:DD96"/>
    <mergeCell ref="AB103:AG103"/>
    <mergeCell ref="AH103:BB103"/>
    <mergeCell ref="BC103:BX103"/>
    <mergeCell ref="CO106:DD106"/>
    <mergeCell ref="A105:AA105"/>
    <mergeCell ref="AB105:AG105"/>
    <mergeCell ref="AH105:BB105"/>
    <mergeCell ref="BC105:BX105"/>
    <mergeCell ref="BY105:CN105"/>
    <mergeCell ref="CO105:DD105"/>
    <mergeCell ref="AB106:AG106"/>
    <mergeCell ref="AH106:BB106"/>
    <mergeCell ref="BC106:BX106"/>
    <mergeCell ref="BY106:CN106"/>
    <mergeCell ref="BC113:BX113"/>
    <mergeCell ref="BY113:CN113"/>
    <mergeCell ref="CO113:DD113"/>
    <mergeCell ref="BY112:CN112"/>
    <mergeCell ref="CO112:DD112"/>
    <mergeCell ref="CO108:DD108"/>
    <mergeCell ref="BY108:CN108"/>
    <mergeCell ref="BC111:BX111"/>
    <mergeCell ref="CO110:DD110"/>
    <mergeCell ref="CO124:DD124"/>
    <mergeCell ref="A129:AA129"/>
    <mergeCell ref="AB129:AG129"/>
    <mergeCell ref="AH129:BB129"/>
    <mergeCell ref="A124:AA124"/>
    <mergeCell ref="AB124:AG124"/>
    <mergeCell ref="AH124:BB124"/>
    <mergeCell ref="BC124:BX124"/>
    <mergeCell ref="BC129:BX129"/>
    <mergeCell ref="BY132:CN132"/>
    <mergeCell ref="CO132:DD132"/>
    <mergeCell ref="BY131:CN131"/>
    <mergeCell ref="CO131:DD131"/>
    <mergeCell ref="CO130:DD130"/>
    <mergeCell ref="BY130:CN130"/>
    <mergeCell ref="BC130:BX130"/>
    <mergeCell ref="BY129:CN129"/>
    <mergeCell ref="CO129:DD129"/>
    <mergeCell ref="A131:AA131"/>
    <mergeCell ref="AB131:AG131"/>
    <mergeCell ref="AH131:BB131"/>
    <mergeCell ref="BC131:BX131"/>
    <mergeCell ref="A132:AA132"/>
    <mergeCell ref="AB132:AG132"/>
    <mergeCell ref="AH132:BB132"/>
    <mergeCell ref="BC132:BX132"/>
    <mergeCell ref="CO143:DD143"/>
    <mergeCell ref="A142:AA142"/>
    <mergeCell ref="AB142:AG142"/>
    <mergeCell ref="AH142:BB142"/>
    <mergeCell ref="BC142:BX142"/>
    <mergeCell ref="BY142:CN142"/>
    <mergeCell ref="CO142:DD142"/>
    <mergeCell ref="A143:AA143"/>
    <mergeCell ref="AB143:AG143"/>
    <mergeCell ref="AH143:BB143"/>
    <mergeCell ref="CO146:DD146"/>
    <mergeCell ref="A145:AA145"/>
    <mergeCell ref="AB145:AG145"/>
    <mergeCell ref="AH145:BB145"/>
    <mergeCell ref="BC145:BX145"/>
    <mergeCell ref="BY145:CN145"/>
    <mergeCell ref="CO145:DD145"/>
    <mergeCell ref="A146:AA146"/>
    <mergeCell ref="AB146:AG146"/>
    <mergeCell ref="AH146:BB146"/>
    <mergeCell ref="BY154:CN154"/>
    <mergeCell ref="CO154:DD154"/>
    <mergeCell ref="A152:AA152"/>
    <mergeCell ref="AB152:AG152"/>
    <mergeCell ref="AH152:BB152"/>
    <mergeCell ref="BC152:BX152"/>
    <mergeCell ref="BY152:CN152"/>
    <mergeCell ref="CO152:DD152"/>
    <mergeCell ref="A154:AA154"/>
    <mergeCell ref="AB154:AG154"/>
    <mergeCell ref="AH154:BB154"/>
    <mergeCell ref="BC154:BX154"/>
    <mergeCell ref="AH155:BB155"/>
    <mergeCell ref="BC155:BX155"/>
    <mergeCell ref="BY155:CN155"/>
    <mergeCell ref="CO155:DD155"/>
    <mergeCell ref="BY161:CN161"/>
    <mergeCell ref="CO161:DD161"/>
    <mergeCell ref="BY160:CN160"/>
    <mergeCell ref="CO160:DD160"/>
    <mergeCell ref="BY158:CN158"/>
    <mergeCell ref="CO158:DD158"/>
    <mergeCell ref="BY157:CN157"/>
    <mergeCell ref="CO157:DD157"/>
    <mergeCell ref="A160:AA160"/>
    <mergeCell ref="AB160:AG160"/>
    <mergeCell ref="AH160:BB160"/>
    <mergeCell ref="BC160:BX160"/>
    <mergeCell ref="CO163:DD163"/>
    <mergeCell ref="A164:AA164"/>
    <mergeCell ref="AB164:AG164"/>
    <mergeCell ref="A161:AA161"/>
    <mergeCell ref="AB161:AG161"/>
    <mergeCell ref="AH161:BB161"/>
    <mergeCell ref="BC161:BX161"/>
    <mergeCell ref="AB163:AG163"/>
    <mergeCell ref="AH163:BB163"/>
    <mergeCell ref="BC163:BX163"/>
    <mergeCell ref="BY163:CN163"/>
    <mergeCell ref="CO175:DD175"/>
    <mergeCell ref="AH164:BB164"/>
    <mergeCell ref="BC164:BX164"/>
    <mergeCell ref="AH172:BB172"/>
    <mergeCell ref="BC172:BX172"/>
    <mergeCell ref="BY164:CN164"/>
    <mergeCell ref="CO164:DD164"/>
    <mergeCell ref="CO170:DD170"/>
    <mergeCell ref="CO169:DD169"/>
    <mergeCell ref="BC178:BX178"/>
    <mergeCell ref="BY172:CN172"/>
    <mergeCell ref="CO172:DD172"/>
    <mergeCell ref="BC179:BX179"/>
    <mergeCell ref="BY179:CN179"/>
    <mergeCell ref="CO179:DD179"/>
    <mergeCell ref="BY178:CN178"/>
    <mergeCell ref="CO178:DD178"/>
    <mergeCell ref="CO174:DD174"/>
    <mergeCell ref="BY175:CN175"/>
    <mergeCell ref="A181:AA181"/>
    <mergeCell ref="AB181:AG181"/>
    <mergeCell ref="AH181:BB181"/>
    <mergeCell ref="BC181:BX181"/>
    <mergeCell ref="CO188:DD188"/>
    <mergeCell ref="A186:AA186"/>
    <mergeCell ref="AB186:AG186"/>
    <mergeCell ref="AH186:BB186"/>
    <mergeCell ref="BC186:BX186"/>
    <mergeCell ref="BY186:CN186"/>
    <mergeCell ref="CO186:DD186"/>
    <mergeCell ref="A188:AA188"/>
    <mergeCell ref="AB188:AG188"/>
    <mergeCell ref="CO193:DD193"/>
    <mergeCell ref="A189:AA189"/>
    <mergeCell ref="AB189:AG189"/>
    <mergeCell ref="AH189:BB189"/>
    <mergeCell ref="BC189:BX189"/>
    <mergeCell ref="BY189:CN189"/>
    <mergeCell ref="CO189:DD189"/>
    <mergeCell ref="AB193:AG193"/>
    <mergeCell ref="BY193:CN193"/>
    <mergeCell ref="BC194:BX194"/>
    <mergeCell ref="BY194:CN194"/>
    <mergeCell ref="AH188:BB188"/>
    <mergeCell ref="BC188:BX188"/>
    <mergeCell ref="BY188:CN188"/>
    <mergeCell ref="CO194:DD194"/>
    <mergeCell ref="A193:AA193"/>
    <mergeCell ref="A207:AA207"/>
    <mergeCell ref="AB207:AG207"/>
    <mergeCell ref="AH207:BB207"/>
    <mergeCell ref="BC207:BX207"/>
    <mergeCell ref="BC206:BX206"/>
    <mergeCell ref="A205:AA205"/>
    <mergeCell ref="A200:AA200"/>
    <mergeCell ref="A202:AA202"/>
    <mergeCell ref="A208:AA208"/>
    <mergeCell ref="AB208:AG208"/>
    <mergeCell ref="AH208:BB208"/>
    <mergeCell ref="BC208:BX208"/>
    <mergeCell ref="AH210:BB210"/>
    <mergeCell ref="BC210:BX210"/>
    <mergeCell ref="BY210:CN210"/>
    <mergeCell ref="CO210:DD210"/>
    <mergeCell ref="CO228:DD228"/>
    <mergeCell ref="A211:AA211"/>
    <mergeCell ref="AB211:AG211"/>
    <mergeCell ref="AH211:BB211"/>
    <mergeCell ref="BC211:BX211"/>
    <mergeCell ref="BY211:CN211"/>
    <mergeCell ref="CO211:DD211"/>
    <mergeCell ref="AB228:AG228"/>
    <mergeCell ref="AH228:BB228"/>
    <mergeCell ref="BC228:BX228"/>
    <mergeCell ref="BY228:CN228"/>
    <mergeCell ref="AH229:BB229"/>
    <mergeCell ref="BC229:BX229"/>
    <mergeCell ref="BY229:CN229"/>
    <mergeCell ref="CO229:DD229"/>
    <mergeCell ref="CO278:DD278"/>
    <mergeCell ref="A277:AA277"/>
    <mergeCell ref="AB277:AG277"/>
    <mergeCell ref="AH277:BB277"/>
    <mergeCell ref="BC277:BX277"/>
    <mergeCell ref="BY277:CN277"/>
    <mergeCell ref="CO277:DD277"/>
    <mergeCell ref="AB278:AG278"/>
    <mergeCell ref="AH278:BB278"/>
    <mergeCell ref="BC278:BX278"/>
    <mergeCell ref="BY278:CN278"/>
    <mergeCell ref="BY281:CN281"/>
    <mergeCell ref="CO281:DD281"/>
    <mergeCell ref="BY280:CN280"/>
    <mergeCell ref="CO280:DD280"/>
    <mergeCell ref="BC279:BX279"/>
    <mergeCell ref="A280:AA280"/>
    <mergeCell ref="AB280:AG280"/>
    <mergeCell ref="AH280:BB280"/>
    <mergeCell ref="BC280:BX280"/>
    <mergeCell ref="A281:AA281"/>
    <mergeCell ref="AB281:AG281"/>
    <mergeCell ref="AH281:BB281"/>
    <mergeCell ref="BC281:BX281"/>
    <mergeCell ref="CO288:DD288"/>
    <mergeCell ref="A287:AA287"/>
    <mergeCell ref="AB287:AG287"/>
    <mergeCell ref="AH287:BB287"/>
    <mergeCell ref="BC287:BX287"/>
    <mergeCell ref="BY287:CN287"/>
    <mergeCell ref="CO287:DD287"/>
    <mergeCell ref="AH288:BB288"/>
    <mergeCell ref="BC288:BX288"/>
    <mergeCell ref="A302:AA302"/>
    <mergeCell ref="AB302:AG302"/>
    <mergeCell ref="AH302:BB302"/>
    <mergeCell ref="BY288:CN288"/>
    <mergeCell ref="A297:AA297"/>
    <mergeCell ref="AB297:AG297"/>
    <mergeCell ref="AH297:BB297"/>
    <mergeCell ref="BC297:BX297"/>
    <mergeCell ref="A86:AA86"/>
    <mergeCell ref="AB86:AG86"/>
    <mergeCell ref="AH86:BB86"/>
    <mergeCell ref="BC86:BX86"/>
    <mergeCell ref="A175:AA175"/>
    <mergeCell ref="AB175:AG175"/>
    <mergeCell ref="A173:AA173"/>
    <mergeCell ref="AB173:AG173"/>
    <mergeCell ref="BY171:CN171"/>
    <mergeCell ref="CO171:DD171"/>
    <mergeCell ref="BY173:CN173"/>
    <mergeCell ref="CO173:DD173"/>
    <mergeCell ref="BY174:CN174"/>
    <mergeCell ref="AH174:BB174"/>
    <mergeCell ref="BC174:BX174"/>
    <mergeCell ref="A174:AA174"/>
    <mergeCell ref="AB174:AG174"/>
    <mergeCell ref="AH148:BB148"/>
    <mergeCell ref="AH173:BB173"/>
    <mergeCell ref="A171:AA171"/>
    <mergeCell ref="AB171:AG171"/>
    <mergeCell ref="AH171:BB171"/>
    <mergeCell ref="A172:AA172"/>
    <mergeCell ref="AB172:AG172"/>
    <mergeCell ref="A163:AA163"/>
    <mergeCell ref="A169:AA169"/>
    <mergeCell ref="AB169:AG169"/>
    <mergeCell ref="BY139:CN139"/>
    <mergeCell ref="BY147:CN147"/>
    <mergeCell ref="BY140:CN140"/>
    <mergeCell ref="BY141:CN141"/>
    <mergeCell ref="BY146:CN146"/>
    <mergeCell ref="BY143:CN143"/>
    <mergeCell ref="A136:AA136"/>
    <mergeCell ref="AB136:AG136"/>
    <mergeCell ref="AH136:BB136"/>
    <mergeCell ref="BC136:BX136"/>
    <mergeCell ref="AB17:AG17"/>
    <mergeCell ref="AH17:BB17"/>
    <mergeCell ref="BC17:BX17"/>
    <mergeCell ref="AB19:AG19"/>
    <mergeCell ref="AH19:BB19"/>
    <mergeCell ref="BC19:BX19"/>
    <mergeCell ref="CO31:DD31"/>
    <mergeCell ref="CO30:DD30"/>
    <mergeCell ref="CO33:DD33"/>
    <mergeCell ref="CO26:DD26"/>
    <mergeCell ref="DN22:EF22"/>
    <mergeCell ref="DN23:EG23"/>
    <mergeCell ref="CO18:DD18"/>
    <mergeCell ref="CO27:DD27"/>
    <mergeCell ref="CO22:DD22"/>
    <mergeCell ref="CO24:DD24"/>
    <mergeCell ref="CO25:DD25"/>
    <mergeCell ref="A43:AA43"/>
    <mergeCell ref="AB43:AG43"/>
    <mergeCell ref="BY43:CN43"/>
    <mergeCell ref="A28:AA28"/>
    <mergeCell ref="AB28:AG28"/>
    <mergeCell ref="AH28:BB28"/>
    <mergeCell ref="BC28:BX28"/>
    <mergeCell ref="BY28:CN28"/>
    <mergeCell ref="A30:AA30"/>
    <mergeCell ref="AH30:BB30"/>
    <mergeCell ref="AB27:AG27"/>
    <mergeCell ref="AH27:BB27"/>
    <mergeCell ref="A29:AA29"/>
    <mergeCell ref="AB29:AG29"/>
    <mergeCell ref="AH29:BB29"/>
    <mergeCell ref="A27:AA27"/>
    <mergeCell ref="AB41:AG41"/>
    <mergeCell ref="AH41:BB41"/>
    <mergeCell ref="BC41:BX41"/>
    <mergeCell ref="A31:AA31"/>
    <mergeCell ref="AB31:AG31"/>
    <mergeCell ref="AH31:BB31"/>
    <mergeCell ref="AB34:AG34"/>
    <mergeCell ref="AH34:BB34"/>
    <mergeCell ref="AB32:AG32"/>
    <mergeCell ref="AB30:AG30"/>
    <mergeCell ref="BC31:BX31"/>
    <mergeCell ref="AH40:BB40"/>
    <mergeCell ref="BY40:CN40"/>
    <mergeCell ref="BY33:CN33"/>
    <mergeCell ref="BC34:BX34"/>
    <mergeCell ref="BC33:BX33"/>
    <mergeCell ref="AH32:BB32"/>
    <mergeCell ref="AH33:BB33"/>
    <mergeCell ref="BY32:CN32"/>
    <mergeCell ref="A39:AA39"/>
    <mergeCell ref="AB39:AG39"/>
    <mergeCell ref="AH39:BB39"/>
    <mergeCell ref="BC39:BX39"/>
    <mergeCell ref="BC40:BX40"/>
    <mergeCell ref="AB40:AG40"/>
    <mergeCell ref="A40:AA40"/>
    <mergeCell ref="A45:AA45"/>
    <mergeCell ref="AB45:AG45"/>
    <mergeCell ref="AH45:BB45"/>
    <mergeCell ref="A44:AA44"/>
    <mergeCell ref="AB44:AG44"/>
    <mergeCell ref="BC44:BX44"/>
    <mergeCell ref="A41:AA41"/>
    <mergeCell ref="AB49:AG49"/>
    <mergeCell ref="A48:AA48"/>
    <mergeCell ref="A47:AA47"/>
    <mergeCell ref="AH46:BB46"/>
    <mergeCell ref="A49:AA49"/>
    <mergeCell ref="AH48:BB48"/>
    <mergeCell ref="AH77:BB77"/>
    <mergeCell ref="AH68:BB68"/>
    <mergeCell ref="BC76:BX76"/>
    <mergeCell ref="AH74:BB74"/>
    <mergeCell ref="BC74:BX74"/>
    <mergeCell ref="BC77:BX77"/>
    <mergeCell ref="AH76:BB76"/>
    <mergeCell ref="AH73:BB73"/>
    <mergeCell ref="BC73:BX73"/>
    <mergeCell ref="CO77:DD77"/>
    <mergeCell ref="BC78:BX78"/>
    <mergeCell ref="CO61:DD61"/>
    <mergeCell ref="BC69:BX69"/>
    <mergeCell ref="BC72:BX72"/>
    <mergeCell ref="CO65:DD65"/>
    <mergeCell ref="CO63:DD63"/>
    <mergeCell ref="BC68:BX68"/>
    <mergeCell ref="BC65:BX65"/>
    <mergeCell ref="BY67:CN67"/>
    <mergeCell ref="BY77:CN77"/>
    <mergeCell ref="BY76:CN76"/>
    <mergeCell ref="BY69:CN69"/>
    <mergeCell ref="BY68:CN68"/>
    <mergeCell ref="BY75:CN75"/>
    <mergeCell ref="BY73:CN73"/>
    <mergeCell ref="BY71:CN71"/>
    <mergeCell ref="CO64:DD64"/>
    <mergeCell ref="CO69:DD69"/>
    <mergeCell ref="CO70:DD70"/>
    <mergeCell ref="CO66:DD66"/>
    <mergeCell ref="CO68:DD68"/>
    <mergeCell ref="CO67:DD67"/>
    <mergeCell ref="BY57:CN57"/>
    <mergeCell ref="AH59:BB59"/>
    <mergeCell ref="BC59:BX59"/>
    <mergeCell ref="BY83:CN83"/>
    <mergeCell ref="BY74:CN74"/>
    <mergeCell ref="BY70:CN70"/>
    <mergeCell ref="BY61:CN61"/>
    <mergeCell ref="BY59:CN59"/>
    <mergeCell ref="AH78:BB78"/>
    <mergeCell ref="BC83:BX83"/>
    <mergeCell ref="BY104:CN104"/>
    <mergeCell ref="AH100:BB100"/>
    <mergeCell ref="BC100:BX100"/>
    <mergeCell ref="AH102:BB102"/>
    <mergeCell ref="BC102:BX102"/>
    <mergeCell ref="BY103:CN103"/>
    <mergeCell ref="AH88:BB88"/>
    <mergeCell ref="A115:AA115"/>
    <mergeCell ref="AB115:AG115"/>
    <mergeCell ref="AH115:BB115"/>
    <mergeCell ref="A111:AA111"/>
    <mergeCell ref="A113:AA113"/>
    <mergeCell ref="AB113:AG113"/>
    <mergeCell ref="AH113:BB113"/>
    <mergeCell ref="A112:AA112"/>
    <mergeCell ref="AB112:AG112"/>
    <mergeCell ref="AB94:AG94"/>
    <mergeCell ref="A94:AA94"/>
    <mergeCell ref="A88:AA88"/>
    <mergeCell ref="AB88:AG88"/>
    <mergeCell ref="BY149:CN149"/>
    <mergeCell ref="AH81:BB81"/>
    <mergeCell ref="AB83:AG83"/>
    <mergeCell ref="A80:AA80"/>
    <mergeCell ref="AB80:AG80"/>
    <mergeCell ref="AH80:BB80"/>
    <mergeCell ref="BY111:CN111"/>
    <mergeCell ref="BC80:BX80"/>
    <mergeCell ref="A82:AA82"/>
    <mergeCell ref="AB82:AG82"/>
    <mergeCell ref="BC147:BX147"/>
    <mergeCell ref="CO147:DD147"/>
    <mergeCell ref="BY148:CN148"/>
    <mergeCell ref="A150:AA150"/>
    <mergeCell ref="AB150:AG150"/>
    <mergeCell ref="AH150:BB150"/>
    <mergeCell ref="BC150:BX150"/>
    <mergeCell ref="BY150:CN150"/>
    <mergeCell ref="CO150:DD150"/>
    <mergeCell ref="CO148:DD148"/>
    <mergeCell ref="CO149:DD149"/>
    <mergeCell ref="BC226:BX226"/>
    <mergeCell ref="BY169:CN169"/>
    <mergeCell ref="A149:AA149"/>
    <mergeCell ref="AH170:BB170"/>
    <mergeCell ref="BC170:BX170"/>
    <mergeCell ref="AH169:BB169"/>
    <mergeCell ref="A170:AA170"/>
    <mergeCell ref="AB170:AG170"/>
    <mergeCell ref="BC173:BX173"/>
    <mergeCell ref="AH224:BB224"/>
    <mergeCell ref="A226:AA226"/>
    <mergeCell ref="AB226:AG226"/>
    <mergeCell ref="AH223:BB223"/>
    <mergeCell ref="AB216:AG216"/>
    <mergeCell ref="AH216:BB216"/>
    <mergeCell ref="AB222:AG222"/>
    <mergeCell ref="AH222:BB222"/>
    <mergeCell ref="AB218:AG218"/>
    <mergeCell ref="AH218:BB218"/>
    <mergeCell ref="BC215:BX215"/>
    <mergeCell ref="A213:AA213"/>
    <mergeCell ref="AB214:AG214"/>
    <mergeCell ref="AH212:BB212"/>
    <mergeCell ref="BC213:BX213"/>
    <mergeCell ref="A214:AA214"/>
    <mergeCell ref="AH213:BB213"/>
    <mergeCell ref="AB212:AG212"/>
    <mergeCell ref="A215:AA215"/>
    <mergeCell ref="A210:AA210"/>
    <mergeCell ref="AB210:AG210"/>
    <mergeCell ref="A209:AA209"/>
    <mergeCell ref="DL5:ES5"/>
    <mergeCell ref="BY144:CN144"/>
    <mergeCell ref="CO139:DD139"/>
    <mergeCell ref="BY134:CN134"/>
    <mergeCell ref="AH134:BB134"/>
    <mergeCell ref="BC199:BX199"/>
    <mergeCell ref="BC176:BX176"/>
    <mergeCell ref="BC236:BX236"/>
    <mergeCell ref="BY249:CN249"/>
    <mergeCell ref="CO249:DD249"/>
    <mergeCell ref="BY248:CN248"/>
    <mergeCell ref="CO248:DD248"/>
    <mergeCell ref="BC271:BX271"/>
    <mergeCell ref="AH267:BB267"/>
    <mergeCell ref="AB248:AG248"/>
    <mergeCell ref="AH248:BB248"/>
    <mergeCell ref="BC248:BX248"/>
    <mergeCell ref="AH254:BB254"/>
    <mergeCell ref="AB249:AG249"/>
    <mergeCell ref="AH268:BB268"/>
    <mergeCell ref="AH279:BB279"/>
    <mergeCell ref="AH284:BB284"/>
    <mergeCell ref="AH276:BB276"/>
    <mergeCell ref="AH282:BB282"/>
    <mergeCell ref="AH283:BB283"/>
    <mergeCell ref="AB298:AG298"/>
    <mergeCell ref="AH271:BB271"/>
    <mergeCell ref="BC295:BX295"/>
    <mergeCell ref="BC298:BX298"/>
    <mergeCell ref="BC296:BX296"/>
    <mergeCell ref="AB296:AG296"/>
    <mergeCell ref="AH298:BB298"/>
    <mergeCell ref="BC274:BX274"/>
    <mergeCell ref="BC276:BX276"/>
    <mergeCell ref="AB284:AG284"/>
    <mergeCell ref="CO295:DD295"/>
    <mergeCell ref="BY298:CN298"/>
    <mergeCell ref="CO298:DD298"/>
    <mergeCell ref="CO296:DD296"/>
    <mergeCell ref="BY296:CN296"/>
    <mergeCell ref="BY295:CN295"/>
    <mergeCell ref="BY297:CN297"/>
    <mergeCell ref="CO297:DD297"/>
    <mergeCell ref="BC302:BX302"/>
    <mergeCell ref="BY305:CN305"/>
    <mergeCell ref="BY303:CN303"/>
    <mergeCell ref="CO303:DD303"/>
    <mergeCell ref="BY302:CN302"/>
    <mergeCell ref="CO302:DD302"/>
    <mergeCell ref="CO304:DD304"/>
    <mergeCell ref="BC190:BX190"/>
    <mergeCell ref="AH149:BB149"/>
    <mergeCell ref="BC149:BX149"/>
    <mergeCell ref="BC144:BX144"/>
    <mergeCell ref="BC146:BX146"/>
    <mergeCell ref="AH190:BB190"/>
    <mergeCell ref="AH176:BB176"/>
    <mergeCell ref="BC183:BX183"/>
    <mergeCell ref="BC180:BX180"/>
    <mergeCell ref="AH165:BB165"/>
    <mergeCell ref="BC191:BX191"/>
    <mergeCell ref="BC187:BX187"/>
    <mergeCell ref="AH184:BB184"/>
    <mergeCell ref="AB138:AG138"/>
    <mergeCell ref="BC177:BX177"/>
    <mergeCell ref="AH144:BB144"/>
    <mergeCell ref="AH140:BB140"/>
    <mergeCell ref="BC140:BX140"/>
    <mergeCell ref="BC148:BX148"/>
    <mergeCell ref="BC171:BX171"/>
    <mergeCell ref="AB135:AG135"/>
    <mergeCell ref="BC135:BX135"/>
    <mergeCell ref="BC201:BX201"/>
    <mergeCell ref="AB149:AG149"/>
    <mergeCell ref="AH200:BB200"/>
    <mergeCell ref="BC200:BX200"/>
    <mergeCell ref="AH139:BB139"/>
    <mergeCell ref="BC169:BX169"/>
    <mergeCell ref="BC175:BX175"/>
    <mergeCell ref="AH199:BB199"/>
    <mergeCell ref="CO256:DD256"/>
    <mergeCell ref="CO247:DD247"/>
    <mergeCell ref="AH253:BB253"/>
    <mergeCell ref="BC253:BX253"/>
    <mergeCell ref="BY255:CN255"/>
    <mergeCell ref="BC255:BX255"/>
    <mergeCell ref="AH255:BB255"/>
    <mergeCell ref="BC254:BX254"/>
    <mergeCell ref="BC256:BX256"/>
    <mergeCell ref="BY251:CN251"/>
    <mergeCell ref="CO246:DD246"/>
    <mergeCell ref="BY247:CN247"/>
    <mergeCell ref="AH250:BB250"/>
    <mergeCell ref="BC249:BX249"/>
    <mergeCell ref="BC250:BX250"/>
    <mergeCell ref="CO250:DD250"/>
    <mergeCell ref="BY250:CN250"/>
    <mergeCell ref="BC246:BX246"/>
    <mergeCell ref="AH249:BB249"/>
    <mergeCell ref="AH247:BB247"/>
    <mergeCell ref="AH230:BB230"/>
    <mergeCell ref="AH227:BB227"/>
    <mergeCell ref="AH225:BB225"/>
    <mergeCell ref="AH226:BB226"/>
    <mergeCell ref="BC247:BX247"/>
    <mergeCell ref="BY245:CN245"/>
    <mergeCell ref="BC245:BX245"/>
    <mergeCell ref="AH245:BB245"/>
    <mergeCell ref="BY246:CN246"/>
    <mergeCell ref="CO245:DD245"/>
    <mergeCell ref="AB231:AG231"/>
    <mergeCell ref="AB234:AG234"/>
    <mergeCell ref="AB224:AG224"/>
    <mergeCell ref="AH231:BB231"/>
    <mergeCell ref="AH232:BB232"/>
    <mergeCell ref="AB225:AG225"/>
    <mergeCell ref="AH233:BB233"/>
    <mergeCell ref="AB240:AG240"/>
    <mergeCell ref="AB235:AG235"/>
    <mergeCell ref="BY123:CN123"/>
    <mergeCell ref="BC126:BX126"/>
    <mergeCell ref="BC121:BX121"/>
    <mergeCell ref="BC123:BX123"/>
    <mergeCell ref="BY121:CN121"/>
    <mergeCell ref="BY122:CN122"/>
    <mergeCell ref="BY125:CN125"/>
    <mergeCell ref="BY124:CN124"/>
    <mergeCell ref="AH120:BB120"/>
    <mergeCell ref="AH101:BB101"/>
    <mergeCell ref="AH117:BB117"/>
    <mergeCell ref="BC110:BX110"/>
    <mergeCell ref="BC108:BX108"/>
    <mergeCell ref="BC101:BX101"/>
    <mergeCell ref="AH111:BB111"/>
    <mergeCell ref="AH107:BB107"/>
    <mergeCell ref="AH110:BB110"/>
    <mergeCell ref="AH104:BB104"/>
    <mergeCell ref="AB93:AG93"/>
    <mergeCell ref="AH93:BB93"/>
    <mergeCell ref="BC93:BX93"/>
    <mergeCell ref="CO101:DD101"/>
    <mergeCell ref="BC97:BX97"/>
    <mergeCell ref="AH97:BB97"/>
    <mergeCell ref="CO94:DD94"/>
    <mergeCell ref="AB99:AG99"/>
    <mergeCell ref="AB101:AG101"/>
    <mergeCell ref="AB100:AG100"/>
    <mergeCell ref="CO9:DD9"/>
    <mergeCell ref="BY23:CN23"/>
    <mergeCell ref="CO23:DD23"/>
    <mergeCell ref="CO16:DD16"/>
    <mergeCell ref="BY20:CN20"/>
    <mergeCell ref="CO20:DD20"/>
    <mergeCell ref="BY16:CN16"/>
    <mergeCell ref="BY13:CN13"/>
    <mergeCell ref="BY18:CN18"/>
    <mergeCell ref="BY19:CN19"/>
    <mergeCell ref="AB9:AG9"/>
    <mergeCell ref="AH9:BB9"/>
    <mergeCell ref="BC9:BX9"/>
    <mergeCell ref="BY9:CN9"/>
    <mergeCell ref="CO13:DD13"/>
    <mergeCell ref="CO52:DD52"/>
    <mergeCell ref="BY44:CN44"/>
    <mergeCell ref="BY48:CN48"/>
    <mergeCell ref="BY30:CN30"/>
    <mergeCell ref="CO51:DD51"/>
    <mergeCell ref="BY49:CN49"/>
    <mergeCell ref="BY31:CN31"/>
    <mergeCell ref="CO19:DD19"/>
    <mergeCell ref="BY41:CN41"/>
    <mergeCell ref="BY62:CN62"/>
    <mergeCell ref="BY52:CN52"/>
    <mergeCell ref="BC120:BX120"/>
    <mergeCell ref="CO93:DD93"/>
    <mergeCell ref="BC94:BX94"/>
    <mergeCell ref="BY94:CN94"/>
    <mergeCell ref="CO97:DD97"/>
    <mergeCell ref="CO99:DD99"/>
    <mergeCell ref="BC119:BX119"/>
    <mergeCell ref="BC75:BX75"/>
    <mergeCell ref="A256:AA256"/>
    <mergeCell ref="AB255:AG255"/>
    <mergeCell ref="A234:AA234"/>
    <mergeCell ref="A227:AA227"/>
    <mergeCell ref="A254:AA254"/>
    <mergeCell ref="AB254:AG254"/>
    <mergeCell ref="A255:AA255"/>
    <mergeCell ref="A248:AA248"/>
    <mergeCell ref="AB236:AG236"/>
    <mergeCell ref="A253:AA253"/>
    <mergeCell ref="A196:AA196"/>
    <mergeCell ref="AH196:BB196"/>
    <mergeCell ref="A194:AA194"/>
    <mergeCell ref="AB194:AG194"/>
    <mergeCell ref="AH194:BB194"/>
    <mergeCell ref="A199:AA199"/>
    <mergeCell ref="BC139:BX139"/>
    <mergeCell ref="AH130:BB130"/>
    <mergeCell ref="A144:AA144"/>
    <mergeCell ref="AB144:AG144"/>
    <mergeCell ref="AH135:BB135"/>
    <mergeCell ref="A192:AA192"/>
    <mergeCell ref="AB192:AG192"/>
    <mergeCell ref="AH192:BB192"/>
    <mergeCell ref="AB199:AG199"/>
    <mergeCell ref="BC153:BX153"/>
    <mergeCell ref="AH121:BB121"/>
    <mergeCell ref="AH125:BB125"/>
    <mergeCell ref="AH126:BB126"/>
    <mergeCell ref="BC125:BX125"/>
    <mergeCell ref="AH123:BB123"/>
    <mergeCell ref="AH122:BB122"/>
    <mergeCell ref="BC122:BX122"/>
    <mergeCell ref="BC127:BX127"/>
    <mergeCell ref="AH147:BB147"/>
    <mergeCell ref="BC143:BX143"/>
    <mergeCell ref="BY170:CN170"/>
    <mergeCell ref="AH175:BB175"/>
    <mergeCell ref="A140:AA140"/>
    <mergeCell ref="AB140:AG140"/>
    <mergeCell ref="A151:AA151"/>
    <mergeCell ref="AB151:AG151"/>
    <mergeCell ref="AH151:BB151"/>
    <mergeCell ref="BC151:BX151"/>
    <mergeCell ref="BY151:CN151"/>
    <mergeCell ref="A165:AA165"/>
    <mergeCell ref="AB139:AG139"/>
    <mergeCell ref="A141:AA141"/>
    <mergeCell ref="AB141:AG141"/>
    <mergeCell ref="AB165:AG165"/>
    <mergeCell ref="AB155:AG155"/>
    <mergeCell ref="A147:AA147"/>
    <mergeCell ref="AB147:AG147"/>
    <mergeCell ref="A148:AA148"/>
    <mergeCell ref="AB148:AG148"/>
    <mergeCell ref="AH141:BB141"/>
    <mergeCell ref="AH202:BB202"/>
    <mergeCell ref="A201:AA201"/>
    <mergeCell ref="AB201:AG201"/>
    <mergeCell ref="AH201:BB201"/>
    <mergeCell ref="AB202:AG202"/>
    <mergeCell ref="AB176:AG176"/>
    <mergeCell ref="A180:AA180"/>
    <mergeCell ref="AB180:AG180"/>
    <mergeCell ref="AH180:BB180"/>
    <mergeCell ref="A179:AA179"/>
    <mergeCell ref="AB179:AG179"/>
    <mergeCell ref="AH179:BB179"/>
    <mergeCell ref="A178:AA178"/>
    <mergeCell ref="AB178:AG178"/>
    <mergeCell ref="AH178:BB178"/>
    <mergeCell ref="CO190:DD190"/>
    <mergeCell ref="A139:AA139"/>
    <mergeCell ref="A177:AA177"/>
    <mergeCell ref="CO141:DD141"/>
    <mergeCell ref="BC141:BX141"/>
    <mergeCell ref="CO144:DD144"/>
    <mergeCell ref="CO176:DD176"/>
    <mergeCell ref="BY176:CN176"/>
    <mergeCell ref="BY187:CN187"/>
    <mergeCell ref="CO187:DD187"/>
    <mergeCell ref="A203:AA203"/>
    <mergeCell ref="AB203:AG203"/>
    <mergeCell ref="AH203:BB203"/>
    <mergeCell ref="BC203:BX203"/>
    <mergeCell ref="A198:AA198"/>
    <mergeCell ref="AB198:AG198"/>
    <mergeCell ref="AH198:BB198"/>
    <mergeCell ref="BY198:CN198"/>
    <mergeCell ref="BC198:BX198"/>
    <mergeCell ref="CO314:DD314"/>
    <mergeCell ref="A98:AA98"/>
    <mergeCell ref="AB98:AG98"/>
    <mergeCell ref="AH98:BB98"/>
    <mergeCell ref="BC98:BX98"/>
    <mergeCell ref="BY98:CN98"/>
    <mergeCell ref="CO98:DD98"/>
    <mergeCell ref="AB314:AG314"/>
    <mergeCell ref="AH314:BB314"/>
    <mergeCell ref="BC314:BX314"/>
    <mergeCell ref="AB307:AG307"/>
    <mergeCell ref="AB309:AG309"/>
    <mergeCell ref="AH309:BB309"/>
    <mergeCell ref="BC309:BX309"/>
    <mergeCell ref="AB308:AG308"/>
    <mergeCell ref="AH303:BB303"/>
    <mergeCell ref="AH304:BB304"/>
    <mergeCell ref="AH305:BB305"/>
    <mergeCell ref="BY307:CN307"/>
    <mergeCell ref="BC269:BX269"/>
    <mergeCell ref="BC273:BX273"/>
    <mergeCell ref="BY311:CN311"/>
    <mergeCell ref="CO311:DD311"/>
    <mergeCell ref="BY304:CN304"/>
    <mergeCell ref="BC303:BX303"/>
    <mergeCell ref="BY306:CN306"/>
    <mergeCell ref="CO306:DD306"/>
    <mergeCell ref="CO305:DD305"/>
    <mergeCell ref="BC311:BX311"/>
    <mergeCell ref="BC270:BX270"/>
    <mergeCell ref="BC275:BX275"/>
    <mergeCell ref="BC263:BX263"/>
    <mergeCell ref="CO263:DD263"/>
    <mergeCell ref="BC267:BX267"/>
    <mergeCell ref="CO266:DD266"/>
    <mergeCell ref="CO264:DD264"/>
    <mergeCell ref="CO268:DD268"/>
    <mergeCell ref="BY266:CN266"/>
    <mergeCell ref="BC268:BX268"/>
    <mergeCell ref="CO260:DD260"/>
    <mergeCell ref="BY263:CN263"/>
    <mergeCell ref="BY261:CN261"/>
    <mergeCell ref="CO261:DD261"/>
    <mergeCell ref="BY262:CN262"/>
    <mergeCell ref="CO262:DD262"/>
    <mergeCell ref="BY264:CN264"/>
    <mergeCell ref="BY265:CN265"/>
    <mergeCell ref="BC265:BX265"/>
    <mergeCell ref="BY258:CN258"/>
    <mergeCell ref="BC260:BX260"/>
    <mergeCell ref="BC261:BX261"/>
    <mergeCell ref="BY260:CN260"/>
    <mergeCell ref="CO258:DD258"/>
    <mergeCell ref="BY257:CN257"/>
    <mergeCell ref="CO257:DD257"/>
    <mergeCell ref="CO259:DD259"/>
    <mergeCell ref="BY259:CN259"/>
    <mergeCell ref="AH258:BB258"/>
    <mergeCell ref="BC258:BX258"/>
    <mergeCell ref="CO214:DD214"/>
    <mergeCell ref="BC216:BX216"/>
    <mergeCell ref="BY216:CN216"/>
    <mergeCell ref="BC218:BX218"/>
    <mergeCell ref="CO218:DD218"/>
    <mergeCell ref="CO216:DD216"/>
    <mergeCell ref="CO217:DD217"/>
    <mergeCell ref="BY218:CN218"/>
    <mergeCell ref="BY214:CN214"/>
    <mergeCell ref="CO134:DD134"/>
    <mergeCell ref="BC138:BX138"/>
    <mergeCell ref="CO135:DD135"/>
    <mergeCell ref="BY138:CN138"/>
    <mergeCell ref="CO138:DD138"/>
    <mergeCell ref="CO137:DD137"/>
    <mergeCell ref="BY136:CN136"/>
    <mergeCell ref="CO136:DD136"/>
    <mergeCell ref="BY135:CN135"/>
    <mergeCell ref="BY137:CN137"/>
    <mergeCell ref="CO104:DD104"/>
    <mergeCell ref="CO102:DD102"/>
    <mergeCell ref="BC116:BX116"/>
    <mergeCell ref="BC107:BX107"/>
    <mergeCell ref="BC115:BX115"/>
    <mergeCell ref="CO107:DD107"/>
    <mergeCell ref="BC104:BX104"/>
    <mergeCell ref="CO109:DD109"/>
    <mergeCell ref="BY116:CN116"/>
    <mergeCell ref="AH119:BB119"/>
    <mergeCell ref="BC114:BX114"/>
    <mergeCell ref="AB116:AG116"/>
    <mergeCell ref="AH114:BB114"/>
    <mergeCell ref="AB119:AG119"/>
    <mergeCell ref="AH109:BB109"/>
    <mergeCell ref="AH118:BB118"/>
    <mergeCell ref="BC118:BX118"/>
    <mergeCell ref="AH116:BB116"/>
    <mergeCell ref="AH112:BB112"/>
    <mergeCell ref="BC112:BX112"/>
    <mergeCell ref="AB20:AG20"/>
    <mergeCell ref="AH57:BB57"/>
    <mergeCell ref="AH63:BB63"/>
    <mergeCell ref="BC70:BX70"/>
    <mergeCell ref="AH64:BB64"/>
    <mergeCell ref="BC64:BX64"/>
    <mergeCell ref="BC63:BX63"/>
    <mergeCell ref="BC60:BX60"/>
    <mergeCell ref="AH65:BB65"/>
    <mergeCell ref="AB57:AG57"/>
    <mergeCell ref="AB75:AG75"/>
    <mergeCell ref="AH72:BB72"/>
    <mergeCell ref="A74:AA74"/>
    <mergeCell ref="AB70:AG70"/>
    <mergeCell ref="A75:AA75"/>
    <mergeCell ref="A72:AA72"/>
    <mergeCell ref="A70:AA70"/>
    <mergeCell ref="AH70:BB70"/>
    <mergeCell ref="AB74:AG74"/>
    <mergeCell ref="AH75:BB75"/>
    <mergeCell ref="A13:AA13"/>
    <mergeCell ref="AB13:AG13"/>
    <mergeCell ref="A33:AA33"/>
    <mergeCell ref="AB33:AG33"/>
    <mergeCell ref="A16:AA16"/>
    <mergeCell ref="A22:AA22"/>
    <mergeCell ref="A23:AA23"/>
    <mergeCell ref="AB23:AG23"/>
    <mergeCell ref="AB14:AG14"/>
    <mergeCell ref="AB18:AG18"/>
    <mergeCell ref="AH13:BB13"/>
    <mergeCell ref="BC13:BX13"/>
    <mergeCell ref="BC32:BX32"/>
    <mergeCell ref="BC16:BX16"/>
    <mergeCell ref="BC22:BX22"/>
    <mergeCell ref="AH23:BB23"/>
    <mergeCell ref="BC23:BX23"/>
    <mergeCell ref="AH20:BB20"/>
    <mergeCell ref="BC20:BX20"/>
    <mergeCell ref="AH18:BB18"/>
    <mergeCell ref="CO315:DD315"/>
    <mergeCell ref="BY213:CN213"/>
    <mergeCell ref="A190:AA190"/>
    <mergeCell ref="AB190:AG190"/>
    <mergeCell ref="AH295:BB295"/>
    <mergeCell ref="CO213:DD213"/>
    <mergeCell ref="AH294:BB294"/>
    <mergeCell ref="AH270:BB270"/>
    <mergeCell ref="A298:AA298"/>
    <mergeCell ref="AH269:BB269"/>
    <mergeCell ref="AH296:BB296"/>
    <mergeCell ref="AH272:BB272"/>
    <mergeCell ref="AH273:BB273"/>
    <mergeCell ref="A290:AA290"/>
    <mergeCell ref="AB290:AG290"/>
    <mergeCell ref="AB282:AG282"/>
    <mergeCell ref="A284:AA284"/>
    <mergeCell ref="AH275:BB275"/>
    <mergeCell ref="AH286:BB286"/>
    <mergeCell ref="AH274:BB274"/>
    <mergeCell ref="A263:AA263"/>
    <mergeCell ref="A265:AA265"/>
    <mergeCell ref="A296:AA296"/>
    <mergeCell ref="A293:AA293"/>
    <mergeCell ref="A291:AA291"/>
    <mergeCell ref="A271:AA271"/>
    <mergeCell ref="A294:AA294"/>
    <mergeCell ref="A282:AA282"/>
    <mergeCell ref="A295:AA295"/>
    <mergeCell ref="A272:AA272"/>
    <mergeCell ref="A315:AA315"/>
    <mergeCell ref="A304:AA304"/>
    <mergeCell ref="A305:AA305"/>
    <mergeCell ref="A306:AA306"/>
    <mergeCell ref="A311:AA311"/>
    <mergeCell ref="A307:AA307"/>
    <mergeCell ref="A309:AA309"/>
    <mergeCell ref="A308:AA308"/>
    <mergeCell ref="AB305:AG305"/>
    <mergeCell ref="A310:AA310"/>
    <mergeCell ref="A312:AA312"/>
    <mergeCell ref="AB267:AG267"/>
    <mergeCell ref="A270:AA270"/>
    <mergeCell ref="A268:AA268"/>
    <mergeCell ref="AB295:AG295"/>
    <mergeCell ref="AB291:AG291"/>
    <mergeCell ref="A303:AA303"/>
    <mergeCell ref="AB303:AG303"/>
    <mergeCell ref="A219:AA219"/>
    <mergeCell ref="AB219:AG219"/>
    <mergeCell ref="A245:AA245"/>
    <mergeCell ref="AB245:AG245"/>
    <mergeCell ref="A223:AA223"/>
    <mergeCell ref="AB223:AG223"/>
    <mergeCell ref="CO57:DD57"/>
    <mergeCell ref="BY60:CN60"/>
    <mergeCell ref="BY58:CN58"/>
    <mergeCell ref="BY50:CN50"/>
    <mergeCell ref="BY51:CN51"/>
    <mergeCell ref="BY53:CN53"/>
    <mergeCell ref="CO53:DD53"/>
    <mergeCell ref="BY54:CN54"/>
    <mergeCell ref="CO58:DD58"/>
    <mergeCell ref="CO60:DD60"/>
    <mergeCell ref="BY289:CN289"/>
    <mergeCell ref="CO289:DD289"/>
    <mergeCell ref="BY107:CN107"/>
    <mergeCell ref="BY102:CN102"/>
    <mergeCell ref="BY285:CN285"/>
    <mergeCell ref="CO285:DD285"/>
    <mergeCell ref="CO140:DD140"/>
    <mergeCell ref="BY217:CN217"/>
    <mergeCell ref="CO265:DD265"/>
    <mergeCell ref="CO279:DD279"/>
    <mergeCell ref="CO290:DD290"/>
    <mergeCell ref="CO294:DD294"/>
    <mergeCell ref="BY292:CN292"/>
    <mergeCell ref="CO292:DD292"/>
    <mergeCell ref="BY291:CN291"/>
    <mergeCell ref="CO291:DD291"/>
    <mergeCell ref="AB304:AG304"/>
    <mergeCell ref="AB306:AG306"/>
    <mergeCell ref="BY286:CN286"/>
    <mergeCell ref="CO286:DD286"/>
    <mergeCell ref="BY290:CN290"/>
    <mergeCell ref="AH293:BB293"/>
    <mergeCell ref="BC293:BX293"/>
    <mergeCell ref="BY293:CN293"/>
    <mergeCell ref="CO293:DD293"/>
    <mergeCell ref="BC290:BX290"/>
    <mergeCell ref="BC294:BX294"/>
    <mergeCell ref="BY294:CN294"/>
    <mergeCell ref="AH315:BB315"/>
    <mergeCell ref="BC315:BX315"/>
    <mergeCell ref="BY315:CN315"/>
    <mergeCell ref="BY314:CN314"/>
    <mergeCell ref="BY312:CN312"/>
    <mergeCell ref="BC304:BX304"/>
    <mergeCell ref="BC307:BX307"/>
    <mergeCell ref="BC305:BX305"/>
    <mergeCell ref="CO313:DD313"/>
    <mergeCell ref="AB312:AG312"/>
    <mergeCell ref="A317:AA317"/>
    <mergeCell ref="A314:AA314"/>
    <mergeCell ref="A313:AA313"/>
    <mergeCell ref="AH317:BB317"/>
    <mergeCell ref="AB317:AG317"/>
    <mergeCell ref="AH312:BB312"/>
    <mergeCell ref="BC312:BX312"/>
    <mergeCell ref="AB315:AG315"/>
    <mergeCell ref="BZ320:CN320"/>
    <mergeCell ref="AB313:AG313"/>
    <mergeCell ref="AH313:BB313"/>
    <mergeCell ref="BC313:BX313"/>
    <mergeCell ref="BY313:CN313"/>
    <mergeCell ref="BY308:CN308"/>
    <mergeCell ref="CO312:DD312"/>
    <mergeCell ref="AH310:BB310"/>
    <mergeCell ref="AB310:AG310"/>
    <mergeCell ref="BC310:BX310"/>
    <mergeCell ref="AB311:AG311"/>
    <mergeCell ref="AH311:BB311"/>
    <mergeCell ref="BY309:CN309"/>
    <mergeCell ref="CO308:DD308"/>
    <mergeCell ref="AB288:AG288"/>
    <mergeCell ref="CO307:DD307"/>
    <mergeCell ref="CO310:DD310"/>
    <mergeCell ref="AH307:BB307"/>
    <mergeCell ref="AH306:BB306"/>
    <mergeCell ref="BC306:BX306"/>
    <mergeCell ref="BY310:CN310"/>
    <mergeCell ref="CO309:DD309"/>
    <mergeCell ref="AH308:BB308"/>
    <mergeCell ref="BC308:BX308"/>
    <mergeCell ref="BC283:BX283"/>
    <mergeCell ref="BC292:BX292"/>
    <mergeCell ref="BC286:BX286"/>
    <mergeCell ref="AH291:BB291"/>
    <mergeCell ref="BC291:BX291"/>
    <mergeCell ref="AH292:BB292"/>
    <mergeCell ref="BC289:BX289"/>
    <mergeCell ref="AH289:BB289"/>
    <mergeCell ref="AH290:BB290"/>
    <mergeCell ref="CO274:DD274"/>
    <mergeCell ref="BC282:BX282"/>
    <mergeCell ref="BY282:CN282"/>
    <mergeCell ref="CO282:DD282"/>
    <mergeCell ref="BY274:CN274"/>
    <mergeCell ref="BY275:CN275"/>
    <mergeCell ref="CO275:DD275"/>
    <mergeCell ref="BY276:CN276"/>
    <mergeCell ref="CO276:DD276"/>
    <mergeCell ref="BY279:CN279"/>
    <mergeCell ref="CO273:DD273"/>
    <mergeCell ref="BY272:CN272"/>
    <mergeCell ref="CO272:DD272"/>
    <mergeCell ref="BC272:BX272"/>
    <mergeCell ref="BY273:CN273"/>
    <mergeCell ref="CO271:DD271"/>
    <mergeCell ref="CO270:DD270"/>
    <mergeCell ref="BY269:CN269"/>
    <mergeCell ref="CO267:DD267"/>
    <mergeCell ref="BY268:CN268"/>
    <mergeCell ref="BY267:CN267"/>
    <mergeCell ref="CO269:DD269"/>
    <mergeCell ref="BY270:CN270"/>
    <mergeCell ref="BY271:CN271"/>
    <mergeCell ref="AH257:BB257"/>
    <mergeCell ref="BC257:BX257"/>
    <mergeCell ref="AH256:BB256"/>
    <mergeCell ref="BY256:CN256"/>
    <mergeCell ref="AB111:AG111"/>
    <mergeCell ref="CO251:DD251"/>
    <mergeCell ref="CO255:DD255"/>
    <mergeCell ref="BY252:CN252"/>
    <mergeCell ref="CO252:DD252"/>
    <mergeCell ref="BY253:CN253"/>
    <mergeCell ref="CO253:DD253"/>
    <mergeCell ref="BY254:CN254"/>
    <mergeCell ref="CO254:DD254"/>
    <mergeCell ref="AB120:AG120"/>
    <mergeCell ref="BC117:BX117"/>
    <mergeCell ref="BC109:BX109"/>
    <mergeCell ref="CO115:DD115"/>
    <mergeCell ref="BY118:CN118"/>
    <mergeCell ref="CO118:DD118"/>
    <mergeCell ref="CO111:DD111"/>
    <mergeCell ref="BY110:CN110"/>
    <mergeCell ref="BY114:CN114"/>
    <mergeCell ref="BY115:CN115"/>
    <mergeCell ref="AH92:BB92"/>
    <mergeCell ref="BC92:BX92"/>
    <mergeCell ref="BY101:CN101"/>
    <mergeCell ref="BY99:CN99"/>
    <mergeCell ref="BY97:CN97"/>
    <mergeCell ref="BY100:CN100"/>
    <mergeCell ref="AH99:BB99"/>
    <mergeCell ref="AH94:BB94"/>
    <mergeCell ref="BY93:CN93"/>
    <mergeCell ref="BC99:BX99"/>
    <mergeCell ref="BY90:CN90"/>
    <mergeCell ref="BY78:CN78"/>
    <mergeCell ref="CO78:DD78"/>
    <mergeCell ref="BY82:CN82"/>
    <mergeCell ref="CO82:DD82"/>
    <mergeCell ref="BY80:CN80"/>
    <mergeCell ref="BY79:CN79"/>
    <mergeCell ref="CO79:DD79"/>
    <mergeCell ref="BY84:CN84"/>
    <mergeCell ref="BY85:CN85"/>
    <mergeCell ref="CO85:DD85"/>
    <mergeCell ref="BY87:CN87"/>
    <mergeCell ref="CO83:DD83"/>
    <mergeCell ref="CO80:DD80"/>
    <mergeCell ref="CO84:DD84"/>
    <mergeCell ref="CO126:DD126"/>
    <mergeCell ref="CO123:DD123"/>
    <mergeCell ref="CO122:DD122"/>
    <mergeCell ref="CO119:DD119"/>
    <mergeCell ref="CO116:DD116"/>
    <mergeCell ref="CO117:DD117"/>
    <mergeCell ref="CO114:DD114"/>
    <mergeCell ref="CO72:DD72"/>
    <mergeCell ref="CO76:DD76"/>
    <mergeCell ref="CO74:DD74"/>
    <mergeCell ref="BY72:CN72"/>
    <mergeCell ref="CO75:DD75"/>
    <mergeCell ref="CO73:DD73"/>
    <mergeCell ref="CO125:DD125"/>
    <mergeCell ref="CO121:DD121"/>
    <mergeCell ref="BY120:CN120"/>
    <mergeCell ref="CO92:DD92"/>
    <mergeCell ref="BY92:CN92"/>
    <mergeCell ref="BY117:CN117"/>
    <mergeCell ref="BY119:CN119"/>
    <mergeCell ref="BY109:CN109"/>
    <mergeCell ref="CO100:DD100"/>
    <mergeCell ref="CO120:DD120"/>
    <mergeCell ref="A51:AA51"/>
    <mergeCell ref="AB51:AG51"/>
    <mergeCell ref="AH51:BB51"/>
    <mergeCell ref="A60:AA60"/>
    <mergeCell ref="AB60:AG60"/>
    <mergeCell ref="AH60:BB60"/>
    <mergeCell ref="AB59:AG59"/>
    <mergeCell ref="A57:AA57"/>
    <mergeCell ref="AB52:AG52"/>
    <mergeCell ref="A56:AA56"/>
    <mergeCell ref="CO128:DD128"/>
    <mergeCell ref="A126:AA126"/>
    <mergeCell ref="AB126:AG126"/>
    <mergeCell ref="BY128:CN128"/>
    <mergeCell ref="BY126:CN126"/>
    <mergeCell ref="A128:AA128"/>
    <mergeCell ref="AB128:AG128"/>
    <mergeCell ref="BC128:BX128"/>
    <mergeCell ref="CO127:DD127"/>
    <mergeCell ref="A108:AA108"/>
    <mergeCell ref="BY127:CN127"/>
    <mergeCell ref="AH128:BB128"/>
    <mergeCell ref="AH127:BB127"/>
    <mergeCell ref="A118:AA118"/>
    <mergeCell ref="A123:AA123"/>
    <mergeCell ref="A121:AA121"/>
    <mergeCell ref="AH108:BB108"/>
    <mergeCell ref="AB108:AG108"/>
    <mergeCell ref="AB118:AG118"/>
    <mergeCell ref="DQ6:EO6"/>
    <mergeCell ref="DN7:ET7"/>
    <mergeCell ref="BC54:BX54"/>
    <mergeCell ref="BC52:BX52"/>
    <mergeCell ref="BC45:BX45"/>
    <mergeCell ref="BC35:BX35"/>
    <mergeCell ref="CO50:DD50"/>
    <mergeCell ref="CO49:DD49"/>
    <mergeCell ref="CO35:DD35"/>
    <mergeCell ref="BY35:CN35"/>
    <mergeCell ref="AB121:AG121"/>
    <mergeCell ref="AB68:AG68"/>
    <mergeCell ref="AB69:AG69"/>
    <mergeCell ref="AB72:AG72"/>
    <mergeCell ref="AB76:AG76"/>
    <mergeCell ref="AB114:AG114"/>
    <mergeCell ref="AB77:AG77"/>
    <mergeCell ref="AB107:AG107"/>
    <mergeCell ref="AB102:AG102"/>
    <mergeCell ref="AB92:AG92"/>
    <mergeCell ref="A97:AA97"/>
    <mergeCell ref="AB117:AG117"/>
    <mergeCell ref="A92:AA92"/>
    <mergeCell ref="A61:AA61"/>
    <mergeCell ref="A69:AA69"/>
    <mergeCell ref="A93:AA93"/>
    <mergeCell ref="A84:AA84"/>
    <mergeCell ref="A83:AA83"/>
    <mergeCell ref="A114:AA114"/>
    <mergeCell ref="AB97:AG97"/>
    <mergeCell ref="AH266:BB266"/>
    <mergeCell ref="BC259:BX259"/>
    <mergeCell ref="AH263:BB263"/>
    <mergeCell ref="BC262:BX262"/>
    <mergeCell ref="AH260:BB260"/>
    <mergeCell ref="BC266:BX266"/>
    <mergeCell ref="AH264:BB264"/>
    <mergeCell ref="BC264:BX264"/>
    <mergeCell ref="AH265:BB265"/>
    <mergeCell ref="AH262:BB262"/>
    <mergeCell ref="AB294:AG294"/>
    <mergeCell ref="AB293:AG293"/>
    <mergeCell ref="AB285:AG285"/>
    <mergeCell ref="A289:AA289"/>
    <mergeCell ref="AB289:AG289"/>
    <mergeCell ref="A286:AA286"/>
    <mergeCell ref="AB286:AG286"/>
    <mergeCell ref="A292:AA292"/>
    <mergeCell ref="AB292:AG292"/>
    <mergeCell ref="A288:AA288"/>
    <mergeCell ref="AB272:AG272"/>
    <mergeCell ref="AB274:AG274"/>
    <mergeCell ref="A279:AA279"/>
    <mergeCell ref="AB279:AG279"/>
    <mergeCell ref="A275:AA275"/>
    <mergeCell ref="AB275:AG275"/>
    <mergeCell ref="A273:AA273"/>
    <mergeCell ref="AB273:AG273"/>
    <mergeCell ref="A276:AA276"/>
    <mergeCell ref="A278:AA278"/>
    <mergeCell ref="AB265:AG265"/>
    <mergeCell ref="A264:AA264"/>
    <mergeCell ref="AB271:AG271"/>
    <mergeCell ref="AB270:AG270"/>
    <mergeCell ref="A269:AA269"/>
    <mergeCell ref="AB269:AG269"/>
    <mergeCell ref="AB268:AG268"/>
    <mergeCell ref="A267:AA267"/>
    <mergeCell ref="AB264:AG264"/>
    <mergeCell ref="A266:AA266"/>
    <mergeCell ref="AB253:AG253"/>
    <mergeCell ref="A257:AA257"/>
    <mergeCell ref="AB263:AG263"/>
    <mergeCell ref="A261:AA261"/>
    <mergeCell ref="A259:AA259"/>
    <mergeCell ref="A260:AA260"/>
    <mergeCell ref="A262:AA262"/>
    <mergeCell ref="AB256:AG256"/>
    <mergeCell ref="AB257:AG257"/>
    <mergeCell ref="AB261:AG261"/>
    <mergeCell ref="AB266:AG266"/>
    <mergeCell ref="AB276:AG276"/>
    <mergeCell ref="A274:AA274"/>
    <mergeCell ref="A237:AA237"/>
    <mergeCell ref="AB237:AG237"/>
    <mergeCell ref="A258:AA258"/>
    <mergeCell ref="AB258:AG258"/>
    <mergeCell ref="AB252:AG252"/>
    <mergeCell ref="A251:AA251"/>
    <mergeCell ref="AB251:AG251"/>
    <mergeCell ref="AB238:AG238"/>
    <mergeCell ref="AH240:BB240"/>
    <mergeCell ref="AH234:BB234"/>
    <mergeCell ref="AB239:AG239"/>
    <mergeCell ref="AH236:BB236"/>
    <mergeCell ref="AH239:BB239"/>
    <mergeCell ref="AH235:BB235"/>
    <mergeCell ref="A252:AA252"/>
    <mergeCell ref="A235:AA235"/>
    <mergeCell ref="A239:AA239"/>
    <mergeCell ref="A250:AA250"/>
    <mergeCell ref="A236:AA236"/>
    <mergeCell ref="A247:AA247"/>
    <mergeCell ref="A238:AA238"/>
    <mergeCell ref="A249:AA249"/>
    <mergeCell ref="AB250:AG250"/>
    <mergeCell ref="AB247:AG247"/>
    <mergeCell ref="A240:AA240"/>
    <mergeCell ref="A241:AA241"/>
    <mergeCell ref="AB241:AG241"/>
    <mergeCell ref="A246:AA246"/>
    <mergeCell ref="AB246:AG246"/>
    <mergeCell ref="AB227:AG227"/>
    <mergeCell ref="A232:AA232"/>
    <mergeCell ref="A233:AA233"/>
    <mergeCell ref="A230:AA230"/>
    <mergeCell ref="AB233:AG233"/>
    <mergeCell ref="AB232:AG232"/>
    <mergeCell ref="AB230:AG230"/>
    <mergeCell ref="A229:AA229"/>
    <mergeCell ref="AB229:AG229"/>
    <mergeCell ref="A228:AA228"/>
    <mergeCell ref="AB177:AG177"/>
    <mergeCell ref="AH177:BB177"/>
    <mergeCell ref="AB205:AG205"/>
    <mergeCell ref="AB195:AG195"/>
    <mergeCell ref="AB200:AG200"/>
    <mergeCell ref="AB196:AG196"/>
    <mergeCell ref="AH195:BB195"/>
    <mergeCell ref="AH193:BB193"/>
    <mergeCell ref="A204:AA204"/>
    <mergeCell ref="AH214:BB214"/>
    <mergeCell ref="AB215:AG215"/>
    <mergeCell ref="AH215:BB215"/>
    <mergeCell ref="AB204:AG204"/>
    <mergeCell ref="AB209:AG209"/>
    <mergeCell ref="AH209:BB209"/>
    <mergeCell ref="AB213:AG213"/>
    <mergeCell ref="AH205:BB205"/>
    <mergeCell ref="A206:AA206"/>
    <mergeCell ref="A133:AA133"/>
    <mergeCell ref="A130:AA130"/>
    <mergeCell ref="A77:AA77"/>
    <mergeCell ref="A50:AA50"/>
    <mergeCell ref="A68:AA68"/>
    <mergeCell ref="A59:AA59"/>
    <mergeCell ref="A52:AA52"/>
    <mergeCell ref="A76:AA76"/>
    <mergeCell ref="A109:AA109"/>
    <mergeCell ref="A78:AA78"/>
    <mergeCell ref="A231:AA231"/>
    <mergeCell ref="A212:AA212"/>
    <mergeCell ref="A217:AA217"/>
    <mergeCell ref="A218:AA218"/>
    <mergeCell ref="A224:AA224"/>
    <mergeCell ref="A225:AA225"/>
    <mergeCell ref="A220:AA220"/>
    <mergeCell ref="A221:AA221"/>
    <mergeCell ref="A222:AA222"/>
    <mergeCell ref="A216:AA216"/>
    <mergeCell ref="A7:AA7"/>
    <mergeCell ref="A8:AA8"/>
    <mergeCell ref="A32:AA32"/>
    <mergeCell ref="A34:AA34"/>
    <mergeCell ref="A10:AA10"/>
    <mergeCell ref="A24:AA24"/>
    <mergeCell ref="A12:AA12"/>
    <mergeCell ref="A14:AA14"/>
    <mergeCell ref="A18:AA18"/>
    <mergeCell ref="A9:AA9"/>
    <mergeCell ref="BC240:BX240"/>
    <mergeCell ref="AH246:BB246"/>
    <mergeCell ref="AH252:BB252"/>
    <mergeCell ref="BC252:BX252"/>
    <mergeCell ref="AH251:BB251"/>
    <mergeCell ref="BC251:BX251"/>
    <mergeCell ref="AH241:BB241"/>
    <mergeCell ref="BC241:BX241"/>
    <mergeCell ref="AH242:BB242"/>
    <mergeCell ref="BC242:BX242"/>
    <mergeCell ref="AB259:AG259"/>
    <mergeCell ref="AH259:BB259"/>
    <mergeCell ref="AB260:AG260"/>
    <mergeCell ref="AB262:AG262"/>
    <mergeCell ref="AH261:BB261"/>
    <mergeCell ref="BY240:CN240"/>
    <mergeCell ref="CO240:DD240"/>
    <mergeCell ref="BY233:CN233"/>
    <mergeCell ref="CO233:DD233"/>
    <mergeCell ref="CO239:DD239"/>
    <mergeCell ref="CO234:DD234"/>
    <mergeCell ref="CO235:DD235"/>
    <mergeCell ref="BY236:CN236"/>
    <mergeCell ref="CO236:DD236"/>
    <mergeCell ref="BY234:CN234"/>
    <mergeCell ref="BY239:CN239"/>
    <mergeCell ref="BC239:BX239"/>
    <mergeCell ref="BC233:BX233"/>
    <mergeCell ref="BC232:BX232"/>
    <mergeCell ref="BY232:CN232"/>
    <mergeCell ref="BY235:CN235"/>
    <mergeCell ref="BC234:BX234"/>
    <mergeCell ref="BY237:CN237"/>
    <mergeCell ref="BC237:BX237"/>
    <mergeCell ref="BC235:BX235"/>
    <mergeCell ref="CO232:DD232"/>
    <mergeCell ref="BY230:CN230"/>
    <mergeCell ref="CO231:DD231"/>
    <mergeCell ref="BC231:BX231"/>
    <mergeCell ref="BY231:CN231"/>
    <mergeCell ref="CO230:DD230"/>
    <mergeCell ref="BC230:BX230"/>
    <mergeCell ref="BC225:BX225"/>
    <mergeCell ref="BY225:CN225"/>
    <mergeCell ref="CO225:DD225"/>
    <mergeCell ref="BC222:BX222"/>
    <mergeCell ref="BC223:BX223"/>
    <mergeCell ref="BY223:CN223"/>
    <mergeCell ref="CO223:DD223"/>
    <mergeCell ref="BY227:CN227"/>
    <mergeCell ref="CO227:DD227"/>
    <mergeCell ref="BY222:CN222"/>
    <mergeCell ref="CO222:DD222"/>
    <mergeCell ref="CO226:DD226"/>
    <mergeCell ref="CO224:DD224"/>
    <mergeCell ref="BY226:CN226"/>
    <mergeCell ref="CO219:DD219"/>
    <mergeCell ref="BY219:CN219"/>
    <mergeCell ref="CO220:DD220"/>
    <mergeCell ref="CO221:DD221"/>
    <mergeCell ref="BY221:CN221"/>
    <mergeCell ref="BY220:CN220"/>
    <mergeCell ref="BY215:CN215"/>
    <mergeCell ref="AB221:AG221"/>
    <mergeCell ref="AH221:BB221"/>
    <mergeCell ref="BC221:BX221"/>
    <mergeCell ref="AH220:BB220"/>
    <mergeCell ref="BC220:BX220"/>
    <mergeCell ref="BC219:BX219"/>
    <mergeCell ref="AB220:AG220"/>
    <mergeCell ref="AH219:BB219"/>
    <mergeCell ref="AB217:AG217"/>
    <mergeCell ref="CO209:DD209"/>
    <mergeCell ref="BY205:CN205"/>
    <mergeCell ref="CO205:DD205"/>
    <mergeCell ref="BY206:CN206"/>
    <mergeCell ref="CO206:DD206"/>
    <mergeCell ref="BY208:CN208"/>
    <mergeCell ref="CO208:DD208"/>
    <mergeCell ref="BY207:CN207"/>
    <mergeCell ref="CO207:DD207"/>
    <mergeCell ref="BY209:CN209"/>
    <mergeCell ref="AB130:AG130"/>
    <mergeCell ref="A110:AA110"/>
    <mergeCell ref="AB125:AG125"/>
    <mergeCell ref="A122:AA122"/>
    <mergeCell ref="A125:AA125"/>
    <mergeCell ref="AB122:AG122"/>
    <mergeCell ref="AB110:AG110"/>
    <mergeCell ref="A119:AA119"/>
    <mergeCell ref="A116:AA116"/>
    <mergeCell ref="A117:AA117"/>
    <mergeCell ref="DU239:ES239"/>
    <mergeCell ref="A138:AA138"/>
    <mergeCell ref="A120:AA120"/>
    <mergeCell ref="A176:AA176"/>
    <mergeCell ref="AH138:BB138"/>
    <mergeCell ref="AB123:AG123"/>
    <mergeCell ref="AB133:AG133"/>
    <mergeCell ref="AH133:BB133"/>
    <mergeCell ref="BC133:BX133"/>
    <mergeCell ref="BC134:BX134"/>
    <mergeCell ref="DU240:EV240"/>
    <mergeCell ref="A65:AA65"/>
    <mergeCell ref="AH54:BB54"/>
    <mergeCell ref="A62:AA62"/>
    <mergeCell ref="AB62:AG62"/>
    <mergeCell ref="A135:AA135"/>
    <mergeCell ref="A134:AA134"/>
    <mergeCell ref="AB134:AG134"/>
    <mergeCell ref="A127:AA127"/>
    <mergeCell ref="AB127:AG127"/>
    <mergeCell ref="AB58:AG58"/>
    <mergeCell ref="A54:AA54"/>
    <mergeCell ref="AB61:AG61"/>
    <mergeCell ref="AB65:AG65"/>
    <mergeCell ref="AB64:AG64"/>
    <mergeCell ref="A64:AA64"/>
    <mergeCell ref="A63:AA63"/>
    <mergeCell ref="A58:AA58"/>
    <mergeCell ref="A55:AA55"/>
    <mergeCell ref="AB55:AG55"/>
    <mergeCell ref="A15:AA15"/>
    <mergeCell ref="A20:AA20"/>
    <mergeCell ref="AB50:AG50"/>
    <mergeCell ref="AH50:BB50"/>
    <mergeCell ref="AB35:AG35"/>
    <mergeCell ref="AH44:BB44"/>
    <mergeCell ref="AH43:BB43"/>
    <mergeCell ref="AH35:BB35"/>
    <mergeCell ref="A35:AA35"/>
    <mergeCell ref="A46:AA46"/>
    <mergeCell ref="AB104:AG104"/>
    <mergeCell ref="AB84:AG84"/>
    <mergeCell ref="AB109:AG109"/>
    <mergeCell ref="BC46:BX46"/>
    <mergeCell ref="AH83:BB83"/>
    <mergeCell ref="AB48:AG48"/>
    <mergeCell ref="AB63:AG63"/>
    <mergeCell ref="AB54:AG54"/>
    <mergeCell ref="AB78:AG78"/>
    <mergeCell ref="BC50:BX50"/>
    <mergeCell ref="A99:AA99"/>
    <mergeCell ref="A107:AA107"/>
    <mergeCell ref="A101:AA101"/>
    <mergeCell ref="A100:AA100"/>
    <mergeCell ref="A106:AA106"/>
    <mergeCell ref="A103:AA103"/>
    <mergeCell ref="A104:AA104"/>
    <mergeCell ref="A102:AA102"/>
    <mergeCell ref="CO41:DD41"/>
    <mergeCell ref="CO43:DD43"/>
    <mergeCell ref="BC43:BX43"/>
    <mergeCell ref="CO46:DD46"/>
    <mergeCell ref="BY45:CN45"/>
    <mergeCell ref="CO45:DD45"/>
    <mergeCell ref="AH61:BB61"/>
    <mergeCell ref="AH55:BB55"/>
    <mergeCell ref="BC55:BX55"/>
    <mergeCell ref="AH58:BB58"/>
    <mergeCell ref="BC58:BX58"/>
    <mergeCell ref="BC61:BX61"/>
    <mergeCell ref="BC48:BX48"/>
    <mergeCell ref="AH49:BB49"/>
    <mergeCell ref="BC49:BX49"/>
    <mergeCell ref="BC57:BX57"/>
    <mergeCell ref="AH52:BB52"/>
    <mergeCell ref="BC51:BX51"/>
    <mergeCell ref="AH62:BB62"/>
    <mergeCell ref="BC62:BX62"/>
    <mergeCell ref="AH69:BB69"/>
    <mergeCell ref="AH66:BB66"/>
    <mergeCell ref="BC66:BX66"/>
    <mergeCell ref="BC24:BX24"/>
    <mergeCell ref="BC30:BX30"/>
    <mergeCell ref="BY29:CN29"/>
    <mergeCell ref="CO29:DD29"/>
    <mergeCell ref="BY27:CN27"/>
    <mergeCell ref="BC29:BX29"/>
    <mergeCell ref="BC27:BX27"/>
    <mergeCell ref="CO28:DD28"/>
    <mergeCell ref="BY26:CN26"/>
    <mergeCell ref="BY25:CN25"/>
    <mergeCell ref="BY34:CN34"/>
    <mergeCell ref="AB16:AG16"/>
    <mergeCell ref="AH16:BB16"/>
    <mergeCell ref="BY24:CN24"/>
    <mergeCell ref="AB22:AG22"/>
    <mergeCell ref="AB24:AG24"/>
    <mergeCell ref="AH24:BB24"/>
    <mergeCell ref="AH22:BB22"/>
    <mergeCell ref="BC18:BX18"/>
    <mergeCell ref="BY22:CN22"/>
    <mergeCell ref="BY14:CN14"/>
    <mergeCell ref="CO14:DD14"/>
    <mergeCell ref="AB15:AG15"/>
    <mergeCell ref="AH15:BB15"/>
    <mergeCell ref="BC15:BX15"/>
    <mergeCell ref="BY15:CN15"/>
    <mergeCell ref="CO15:DD15"/>
    <mergeCell ref="AH14:BB14"/>
    <mergeCell ref="BC14:BX14"/>
    <mergeCell ref="CO3:DD3"/>
    <mergeCell ref="BC4:BX4"/>
    <mergeCell ref="BY4:CN4"/>
    <mergeCell ref="CO4:DD4"/>
    <mergeCell ref="BC3:BX3"/>
    <mergeCell ref="BY3:CN3"/>
    <mergeCell ref="AB5:AG5"/>
    <mergeCell ref="AH3:BB3"/>
    <mergeCell ref="AH4:BB4"/>
    <mergeCell ref="AH5:BB5"/>
    <mergeCell ref="A3:AA3"/>
    <mergeCell ref="A4:AA4"/>
    <mergeCell ref="AB3:AG3"/>
    <mergeCell ref="AB4:AG4"/>
    <mergeCell ref="BC5:BX5"/>
    <mergeCell ref="BY5:CN5"/>
    <mergeCell ref="CO7:DD7"/>
    <mergeCell ref="CO5:DD5"/>
    <mergeCell ref="BC6:BX6"/>
    <mergeCell ref="BY6:CN6"/>
    <mergeCell ref="CO6:DD6"/>
    <mergeCell ref="BC7:BX7"/>
    <mergeCell ref="BY7:CN7"/>
    <mergeCell ref="BY8:CN8"/>
    <mergeCell ref="CO8:DD8"/>
    <mergeCell ref="AB7:AG7"/>
    <mergeCell ref="AH7:BB7"/>
    <mergeCell ref="CO10:DD10"/>
    <mergeCell ref="CO12:DD12"/>
    <mergeCell ref="AB10:AG10"/>
    <mergeCell ref="BY10:CN10"/>
    <mergeCell ref="AH10:BB10"/>
    <mergeCell ref="AB12:AG12"/>
    <mergeCell ref="AH12:BB12"/>
    <mergeCell ref="BC12:BX12"/>
    <mergeCell ref="BC10:BX10"/>
    <mergeCell ref="BY12:CN12"/>
    <mergeCell ref="BY133:CN133"/>
    <mergeCell ref="BC317:BX317"/>
    <mergeCell ref="CO133:DD133"/>
    <mergeCell ref="BY204:CN204"/>
    <mergeCell ref="BY192:CN192"/>
    <mergeCell ref="CO192:DD192"/>
    <mergeCell ref="CO212:DD212"/>
    <mergeCell ref="CO244:DD244"/>
    <mergeCell ref="CO243:DD243"/>
    <mergeCell ref="CO177:DD177"/>
    <mergeCell ref="A6:AA6"/>
    <mergeCell ref="AH6:BB6"/>
    <mergeCell ref="CO48:DD48"/>
    <mergeCell ref="AB46:AG46"/>
    <mergeCell ref="AB8:AG8"/>
    <mergeCell ref="AH8:BB8"/>
    <mergeCell ref="BC8:BX8"/>
    <mergeCell ref="AB6:AG6"/>
    <mergeCell ref="CO44:DD44"/>
    <mergeCell ref="BY46:CN46"/>
    <mergeCell ref="A2:DD2"/>
    <mergeCell ref="BY317:CN317"/>
    <mergeCell ref="CO317:DD317"/>
    <mergeCell ref="AB47:AG47"/>
    <mergeCell ref="AH47:BB47"/>
    <mergeCell ref="BC47:BX47"/>
    <mergeCell ref="BY47:CN47"/>
    <mergeCell ref="CO47:DD47"/>
    <mergeCell ref="BY190:CN190"/>
    <mergeCell ref="AH237:BB237"/>
    <mergeCell ref="BY191:CN191"/>
    <mergeCell ref="CO191:DD191"/>
    <mergeCell ref="AH191:BB191"/>
    <mergeCell ref="CO237:DD237"/>
    <mergeCell ref="CO215:DD215"/>
    <mergeCell ref="AH217:BB217"/>
    <mergeCell ref="BC217:BX217"/>
    <mergeCell ref="CO204:DD204"/>
    <mergeCell ref="BY212:CN212"/>
    <mergeCell ref="AH204:BB204"/>
    <mergeCell ref="BY177:CN177"/>
    <mergeCell ref="CO199:DD199"/>
    <mergeCell ref="BY200:CN200"/>
    <mergeCell ref="CO200:DD200"/>
    <mergeCell ref="BY195:CN195"/>
    <mergeCell ref="CO195:DD195"/>
    <mergeCell ref="BY196:CN196"/>
    <mergeCell ref="CO196:DD196"/>
    <mergeCell ref="BY199:CN199"/>
    <mergeCell ref="CO184:DD184"/>
    <mergeCell ref="BC192:BX192"/>
    <mergeCell ref="BC214:BX214"/>
    <mergeCell ref="BC204:BX204"/>
    <mergeCell ref="BC205:BX205"/>
    <mergeCell ref="BC209:BX209"/>
    <mergeCell ref="BC202:BX202"/>
    <mergeCell ref="BC212:BX212"/>
    <mergeCell ref="BC195:BX195"/>
    <mergeCell ref="BC193:BX193"/>
    <mergeCell ref="AB206:AG206"/>
    <mergeCell ref="AH206:BB206"/>
    <mergeCell ref="CO241:DD241"/>
    <mergeCell ref="A244:AA244"/>
    <mergeCell ref="AB244:AG244"/>
    <mergeCell ref="AH244:BB244"/>
    <mergeCell ref="BC244:BX244"/>
    <mergeCell ref="BY244:CN244"/>
    <mergeCell ref="A242:AA242"/>
    <mergeCell ref="AB242:AG242"/>
    <mergeCell ref="CO242:DD242"/>
    <mergeCell ref="AH243:BB243"/>
    <mergeCell ref="BC243:BX243"/>
    <mergeCell ref="BY243:CN243"/>
    <mergeCell ref="A137:AA137"/>
    <mergeCell ref="AB137:AG137"/>
    <mergeCell ref="AH137:BB137"/>
    <mergeCell ref="BC137:BX137"/>
    <mergeCell ref="BY241:CN241"/>
    <mergeCell ref="A243:AA243"/>
    <mergeCell ref="AB243:AG243"/>
    <mergeCell ref="BC224:BX224"/>
    <mergeCell ref="BY224:CN224"/>
    <mergeCell ref="AH238:BB238"/>
    <mergeCell ref="BC238:BX238"/>
    <mergeCell ref="BY238:CN238"/>
    <mergeCell ref="BY242:CN242"/>
    <mergeCell ref="BC227:BX227"/>
    <mergeCell ref="BY197:CN197"/>
    <mergeCell ref="CO197:DD197"/>
    <mergeCell ref="CO203:DD203"/>
    <mergeCell ref="CO202:DD202"/>
    <mergeCell ref="BY203:CN203"/>
    <mergeCell ref="BY202:CN202"/>
    <mergeCell ref="BY201:CN201"/>
    <mergeCell ref="CO201:DD201"/>
    <mergeCell ref="CO198:DD198"/>
    <mergeCell ref="A197:AA197"/>
    <mergeCell ref="AB197:AG197"/>
    <mergeCell ref="AH197:BB197"/>
    <mergeCell ref="BC197:BX197"/>
    <mergeCell ref="A183:AA183"/>
    <mergeCell ref="AB183:AG183"/>
    <mergeCell ref="AH183:BB183"/>
    <mergeCell ref="BC196:BX196"/>
    <mergeCell ref="A191:AA191"/>
    <mergeCell ref="AB191:AG191"/>
    <mergeCell ref="A195:AA195"/>
    <mergeCell ref="A187:AA187"/>
    <mergeCell ref="AB187:AG187"/>
    <mergeCell ref="AH187:BB187"/>
    <mergeCell ref="A182:AA182"/>
    <mergeCell ref="AB182:AG182"/>
    <mergeCell ref="AH182:BB182"/>
    <mergeCell ref="BC182:BX182"/>
    <mergeCell ref="BY180:CN180"/>
    <mergeCell ref="CO180:DD180"/>
    <mergeCell ref="BY182:CN182"/>
    <mergeCell ref="CO182:DD182"/>
    <mergeCell ref="BY183:CN183"/>
    <mergeCell ref="CO183:DD183"/>
    <mergeCell ref="BY181:CN181"/>
    <mergeCell ref="CO181:DD181"/>
    <mergeCell ref="BY185:CN185"/>
    <mergeCell ref="CO185:DD185"/>
    <mergeCell ref="A184:AA184"/>
    <mergeCell ref="AB184:AG184"/>
    <mergeCell ref="A185:AA185"/>
    <mergeCell ref="AB185:AG185"/>
    <mergeCell ref="AH185:BB185"/>
    <mergeCell ref="BC185:BX185"/>
    <mergeCell ref="BC184:BX184"/>
    <mergeCell ref="BY184:CN184"/>
    <mergeCell ref="CO151:DD151"/>
    <mergeCell ref="A162:AA162"/>
    <mergeCell ref="AB162:AG162"/>
    <mergeCell ref="AH162:BB162"/>
    <mergeCell ref="BC162:BX162"/>
    <mergeCell ref="BY162:CN162"/>
    <mergeCell ref="CO162:DD162"/>
    <mergeCell ref="A153:AA153"/>
    <mergeCell ref="AB153:AG153"/>
    <mergeCell ref="AH153:BB153"/>
    <mergeCell ref="BC165:BX165"/>
    <mergeCell ref="BY167:CN167"/>
    <mergeCell ref="BY165:CN165"/>
    <mergeCell ref="BC168:BX168"/>
    <mergeCell ref="BC166:BX166"/>
    <mergeCell ref="BC167:BX167"/>
    <mergeCell ref="CO165:DD165"/>
    <mergeCell ref="BY166:CN166"/>
    <mergeCell ref="CO166:DD166"/>
    <mergeCell ref="BY168:CN168"/>
    <mergeCell ref="CO168:DD168"/>
    <mergeCell ref="CO167:DD167"/>
    <mergeCell ref="A168:AA168"/>
    <mergeCell ref="AB168:AG168"/>
    <mergeCell ref="AH168:BB168"/>
    <mergeCell ref="A166:AA166"/>
    <mergeCell ref="AB166:AG166"/>
    <mergeCell ref="AH166:BB166"/>
    <mergeCell ref="A167:AA167"/>
    <mergeCell ref="AB167:AG167"/>
    <mergeCell ref="AH167:BB167"/>
    <mergeCell ref="BC157:BX157"/>
    <mergeCell ref="BY153:CN153"/>
    <mergeCell ref="CO153:DD153"/>
    <mergeCell ref="A156:AA156"/>
    <mergeCell ref="AB156:AG156"/>
    <mergeCell ref="AH156:BB156"/>
    <mergeCell ref="BC156:BX156"/>
    <mergeCell ref="BY156:CN156"/>
    <mergeCell ref="CO156:DD156"/>
    <mergeCell ref="A155:AA155"/>
    <mergeCell ref="BY159:CN159"/>
    <mergeCell ref="CO159:DD159"/>
    <mergeCell ref="A158:AA158"/>
    <mergeCell ref="AB158:AG158"/>
    <mergeCell ref="A159:AA159"/>
    <mergeCell ref="AB159:AG159"/>
    <mergeCell ref="AH159:BB159"/>
    <mergeCell ref="BC159:BX159"/>
    <mergeCell ref="AH158:BB158"/>
    <mergeCell ref="BC158:BX158"/>
    <mergeCell ref="CO283:DD283"/>
    <mergeCell ref="A285:AA285"/>
    <mergeCell ref="BC285:BX285"/>
    <mergeCell ref="CO284:DD284"/>
    <mergeCell ref="AH285:BB285"/>
    <mergeCell ref="BY284:CN284"/>
    <mergeCell ref="BY283:CN283"/>
    <mergeCell ref="BC284:BX284"/>
    <mergeCell ref="A283:AA283"/>
    <mergeCell ref="AB283:AG283"/>
    <mergeCell ref="CO238:DD238"/>
    <mergeCell ref="A53:AA53"/>
    <mergeCell ref="AB53:AG53"/>
    <mergeCell ref="AH53:BB53"/>
    <mergeCell ref="BC53:BX53"/>
    <mergeCell ref="AH87:BB87"/>
    <mergeCell ref="BC87:BX87"/>
    <mergeCell ref="A85:AA85"/>
    <mergeCell ref="AB85:AG85"/>
    <mergeCell ref="AH85:BB85"/>
    <mergeCell ref="BC85:BX85"/>
    <mergeCell ref="BC90:BX90"/>
    <mergeCell ref="CO87:DD87"/>
    <mergeCell ref="A89:AA89"/>
    <mergeCell ref="AB89:AG89"/>
    <mergeCell ref="AH89:BB89"/>
    <mergeCell ref="BC89:BX89"/>
    <mergeCell ref="BY89:CN89"/>
    <mergeCell ref="CO89:DD89"/>
    <mergeCell ref="A87:AA87"/>
    <mergeCell ref="AB87:AG87"/>
    <mergeCell ref="CO90:DD90"/>
    <mergeCell ref="A91:AA91"/>
    <mergeCell ref="AB91:AG91"/>
    <mergeCell ref="AH91:BB91"/>
    <mergeCell ref="BC91:BX91"/>
    <mergeCell ref="BY91:CN91"/>
    <mergeCell ref="CO91:DD91"/>
    <mergeCell ref="A90:AA90"/>
    <mergeCell ref="AB90:AG90"/>
    <mergeCell ref="AH90:BB90"/>
    <mergeCell ref="A301:AA301"/>
    <mergeCell ref="AB301:AG301"/>
    <mergeCell ref="AH301:BB301"/>
    <mergeCell ref="A299:AA299"/>
    <mergeCell ref="AB299:AG299"/>
    <mergeCell ref="AH299:BB299"/>
    <mergeCell ref="A157:AA157"/>
    <mergeCell ref="AB157:AG157"/>
    <mergeCell ref="AH157:BB157"/>
    <mergeCell ref="A300:AA300"/>
    <mergeCell ref="AB300:AG300"/>
    <mergeCell ref="AH300:BB300"/>
    <mergeCell ref="BC300:BX300"/>
    <mergeCell ref="BC299:BX299"/>
    <mergeCell ref="BY299:CN299"/>
    <mergeCell ref="CO299:DD299"/>
    <mergeCell ref="BC301:BX301"/>
    <mergeCell ref="BY301:CN301"/>
    <mergeCell ref="CO301:DD301"/>
    <mergeCell ref="BY300:CN300"/>
    <mergeCell ref="CO300:DD300"/>
  </mergeCells>
  <printOptions/>
  <pageMargins left="0.77" right="0.1968503937007874" top="0.2362204724409449" bottom="0.2362204724409449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D44"/>
  <sheetViews>
    <sheetView tabSelected="1" zoomScaleSheetLayoutView="100" zoomScalePageLayoutView="0" workbookViewId="0" topLeftCell="A16">
      <selection activeCell="CV43" sqref="CV43"/>
    </sheetView>
  </sheetViews>
  <sheetFormatPr defaultColWidth="0.875" defaultRowHeight="12.75"/>
  <cols>
    <col min="1" max="53" width="0.875" style="1" customWidth="1"/>
    <col min="54" max="54" width="4.00390625" style="1" customWidth="1"/>
    <col min="55" max="16384" width="0.875" style="1" customWidth="1"/>
  </cols>
  <sheetData>
    <row r="1" ht="12">
      <c r="DD1" s="4" t="s">
        <v>37</v>
      </c>
    </row>
    <row r="2" spans="1:108" s="3" customFormat="1" ht="25.5" customHeight="1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</row>
    <row r="3" spans="1:108" s="22" customFormat="1" ht="56.25" customHeight="1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 t="s">
        <v>1</v>
      </c>
      <c r="AC3" s="44"/>
      <c r="AD3" s="44"/>
      <c r="AE3" s="44"/>
      <c r="AF3" s="44"/>
      <c r="AG3" s="44"/>
      <c r="AH3" s="44" t="s">
        <v>49</v>
      </c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 t="s">
        <v>43</v>
      </c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 t="s">
        <v>2</v>
      </c>
      <c r="BZ3" s="44"/>
      <c r="CA3" s="44"/>
      <c r="CB3" s="44"/>
      <c r="CC3" s="44"/>
      <c r="CD3" s="44"/>
      <c r="CE3" s="44"/>
      <c r="CF3" s="44"/>
      <c r="CG3" s="44"/>
      <c r="CH3" s="44"/>
      <c r="CI3" s="44"/>
      <c r="CJ3" s="44"/>
      <c r="CK3" s="44"/>
      <c r="CL3" s="44"/>
      <c r="CM3" s="44"/>
      <c r="CN3" s="44"/>
      <c r="CO3" s="44" t="s">
        <v>3</v>
      </c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71"/>
    </row>
    <row r="4" spans="1:108" s="16" customFormat="1" ht="12" customHeight="1" thickBot="1">
      <c r="A4" s="47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5">
        <v>2</v>
      </c>
      <c r="AC4" s="45"/>
      <c r="AD4" s="45"/>
      <c r="AE4" s="45"/>
      <c r="AF4" s="45"/>
      <c r="AG4" s="45"/>
      <c r="AH4" s="45">
        <v>3</v>
      </c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>
        <v>4</v>
      </c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>
        <v>5</v>
      </c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>
        <v>6</v>
      </c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9"/>
    </row>
    <row r="5" spans="1:108" s="20" customFormat="1" ht="23.25" customHeight="1">
      <c r="A5" s="145" t="s">
        <v>51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6"/>
      <c r="AB5" s="37" t="s">
        <v>38</v>
      </c>
      <c r="AC5" s="38"/>
      <c r="AD5" s="38"/>
      <c r="AE5" s="38"/>
      <c r="AF5" s="38"/>
      <c r="AG5" s="38"/>
      <c r="AH5" s="38" t="s">
        <v>54</v>
      </c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70">
        <f>BC24</f>
        <v>1167600</v>
      </c>
      <c r="BD5" s="70"/>
      <c r="BE5" s="70"/>
      <c r="BF5" s="70"/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/>
      <c r="BU5" s="70"/>
      <c r="BV5" s="70"/>
      <c r="BW5" s="70"/>
      <c r="BX5" s="70"/>
      <c r="BY5" s="70">
        <f>BY24</f>
        <v>-735329.7400000002</v>
      </c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7"/>
    </row>
    <row r="6" spans="1:108" s="20" customFormat="1" ht="13.5" customHeight="1">
      <c r="A6" s="139" t="s">
        <v>4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40"/>
      <c r="AB6" s="103" t="s">
        <v>18</v>
      </c>
      <c r="AC6" s="101"/>
      <c r="AD6" s="101"/>
      <c r="AE6" s="101"/>
      <c r="AF6" s="101"/>
      <c r="AG6" s="102"/>
      <c r="AH6" s="100" t="s">
        <v>54</v>
      </c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2"/>
      <c r="BC6" s="154"/>
      <c r="BD6" s="155"/>
      <c r="BE6" s="155"/>
      <c r="BF6" s="155"/>
      <c r="BG6" s="155"/>
      <c r="BH6" s="155"/>
      <c r="BI6" s="155"/>
      <c r="BJ6" s="155"/>
      <c r="BK6" s="155"/>
      <c r="BL6" s="155"/>
      <c r="BM6" s="155"/>
      <c r="BN6" s="155"/>
      <c r="BO6" s="155"/>
      <c r="BP6" s="155"/>
      <c r="BQ6" s="155"/>
      <c r="BR6" s="155"/>
      <c r="BS6" s="155"/>
      <c r="BT6" s="155"/>
      <c r="BU6" s="155"/>
      <c r="BV6" s="155"/>
      <c r="BW6" s="155"/>
      <c r="BX6" s="156"/>
      <c r="BY6" s="154"/>
      <c r="BZ6" s="155"/>
      <c r="CA6" s="155"/>
      <c r="CB6" s="155"/>
      <c r="CC6" s="155"/>
      <c r="CD6" s="155"/>
      <c r="CE6" s="155"/>
      <c r="CF6" s="155"/>
      <c r="CG6" s="155"/>
      <c r="CH6" s="155"/>
      <c r="CI6" s="155"/>
      <c r="CJ6" s="155"/>
      <c r="CK6" s="155"/>
      <c r="CL6" s="155"/>
      <c r="CM6" s="155"/>
      <c r="CN6" s="156"/>
      <c r="CO6" s="147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9"/>
    </row>
    <row r="7" spans="1:108" ht="23.25" customHeight="1">
      <c r="A7" s="152" t="s">
        <v>52</v>
      </c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3"/>
      <c r="AB7" s="104"/>
      <c r="AC7" s="59"/>
      <c r="AD7" s="59"/>
      <c r="AE7" s="59"/>
      <c r="AF7" s="59"/>
      <c r="AG7" s="105"/>
      <c r="AH7" s="106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105"/>
      <c r="BC7" s="157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8"/>
      <c r="BS7" s="158"/>
      <c r="BT7" s="158"/>
      <c r="BU7" s="158"/>
      <c r="BV7" s="158"/>
      <c r="BW7" s="158"/>
      <c r="BX7" s="159"/>
      <c r="BY7" s="157"/>
      <c r="BZ7" s="158"/>
      <c r="CA7" s="158"/>
      <c r="CB7" s="158"/>
      <c r="CC7" s="158"/>
      <c r="CD7" s="158"/>
      <c r="CE7" s="158"/>
      <c r="CF7" s="158"/>
      <c r="CG7" s="158"/>
      <c r="CH7" s="158"/>
      <c r="CI7" s="158"/>
      <c r="CJ7" s="158"/>
      <c r="CK7" s="158"/>
      <c r="CL7" s="158"/>
      <c r="CM7" s="158"/>
      <c r="CN7" s="159"/>
      <c r="CO7" s="150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151"/>
    </row>
    <row r="8" spans="1:108" ht="13.5" customHeight="1">
      <c r="A8" s="141" t="s">
        <v>17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2"/>
      <c r="AB8" s="103"/>
      <c r="AC8" s="101"/>
      <c r="AD8" s="101"/>
      <c r="AE8" s="101"/>
      <c r="AF8" s="101"/>
      <c r="AG8" s="102"/>
      <c r="AH8" s="100"/>
      <c r="AI8" s="101"/>
      <c r="AJ8" s="101"/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2"/>
      <c r="BC8" s="154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/>
      <c r="BW8" s="155"/>
      <c r="BX8" s="156"/>
      <c r="BY8" s="154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6"/>
      <c r="CO8" s="147"/>
      <c r="CP8" s="148"/>
      <c r="CQ8" s="148"/>
      <c r="CR8" s="148"/>
      <c r="CS8" s="148"/>
      <c r="CT8" s="148"/>
      <c r="CU8" s="148"/>
      <c r="CV8" s="148"/>
      <c r="CW8" s="148"/>
      <c r="CX8" s="148"/>
      <c r="CY8" s="148"/>
      <c r="CZ8" s="148"/>
      <c r="DA8" s="148"/>
      <c r="DB8" s="148"/>
      <c r="DC8" s="148"/>
      <c r="DD8" s="149"/>
    </row>
    <row r="9" spans="1:108" ht="13.5" customHeight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4"/>
      <c r="AB9" s="104"/>
      <c r="AC9" s="59"/>
      <c r="AD9" s="59"/>
      <c r="AE9" s="59"/>
      <c r="AF9" s="59"/>
      <c r="AG9" s="105"/>
      <c r="AH9" s="106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105"/>
      <c r="BC9" s="157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9"/>
      <c r="BY9" s="157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9"/>
      <c r="CO9" s="150"/>
      <c r="CP9" s="75"/>
      <c r="CQ9" s="75"/>
      <c r="CR9" s="75"/>
      <c r="CS9" s="75"/>
      <c r="CT9" s="75"/>
      <c r="CU9" s="75"/>
      <c r="CV9" s="75"/>
      <c r="CW9" s="75"/>
      <c r="CX9" s="75"/>
      <c r="CY9" s="75"/>
      <c r="CZ9" s="75"/>
      <c r="DA9" s="75"/>
      <c r="DB9" s="75"/>
      <c r="DC9" s="75"/>
      <c r="DD9" s="151"/>
    </row>
    <row r="10" spans="1:108" ht="13.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8"/>
      <c r="AB10" s="31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8"/>
    </row>
    <row r="11" spans="1:108" ht="13.5" customHeight="1">
      <c r="A11" s="137"/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8"/>
      <c r="AB11" s="31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8"/>
    </row>
    <row r="12" spans="1:108" ht="13.5" customHeight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8"/>
      <c r="AB12" s="31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8"/>
    </row>
    <row r="13" spans="1:108" ht="13.5" customHeight="1">
      <c r="A13" s="137"/>
      <c r="B13" s="137"/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8"/>
      <c r="AB13" s="31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8"/>
    </row>
    <row r="14" spans="1:108" ht="13.5" customHeight="1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8"/>
      <c r="AB14" s="31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8"/>
    </row>
    <row r="15" spans="1:108" ht="13.5" customHeight="1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8"/>
      <c r="AB15" s="31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8"/>
    </row>
    <row r="16" spans="1:108" ht="13.5" customHeight="1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8"/>
      <c r="AB16" s="31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8"/>
    </row>
    <row r="17" spans="1:108" s="20" customFormat="1" ht="23.25" customHeight="1">
      <c r="A17" s="129" t="s">
        <v>53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30"/>
      <c r="AB17" s="31" t="s">
        <v>19</v>
      </c>
      <c r="AC17" s="32"/>
      <c r="AD17" s="32"/>
      <c r="AE17" s="32"/>
      <c r="AF17" s="32"/>
      <c r="AG17" s="32"/>
      <c r="AH17" s="32" t="s">
        <v>54</v>
      </c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8"/>
    </row>
    <row r="18" spans="1:108" s="20" customFormat="1" ht="12.75" customHeight="1">
      <c r="A18" s="139" t="s">
        <v>17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40"/>
      <c r="AB18" s="103"/>
      <c r="AC18" s="101"/>
      <c r="AD18" s="101"/>
      <c r="AE18" s="101"/>
      <c r="AF18" s="101"/>
      <c r="AG18" s="102"/>
      <c r="AH18" s="100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2"/>
      <c r="BC18" s="154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5"/>
      <c r="BU18" s="155"/>
      <c r="BV18" s="155"/>
      <c r="BW18" s="155"/>
      <c r="BX18" s="156"/>
      <c r="BY18" s="154"/>
      <c r="BZ18" s="155"/>
      <c r="CA18" s="155"/>
      <c r="CB18" s="155"/>
      <c r="CC18" s="155"/>
      <c r="CD18" s="155"/>
      <c r="CE18" s="155"/>
      <c r="CF18" s="155"/>
      <c r="CG18" s="155"/>
      <c r="CH18" s="155"/>
      <c r="CI18" s="155"/>
      <c r="CJ18" s="155"/>
      <c r="CK18" s="155"/>
      <c r="CL18" s="155"/>
      <c r="CM18" s="155"/>
      <c r="CN18" s="156"/>
      <c r="CO18" s="147"/>
      <c r="CP18" s="148"/>
      <c r="CQ18" s="148"/>
      <c r="CR18" s="148"/>
      <c r="CS18" s="148"/>
      <c r="CT18" s="148"/>
      <c r="CU18" s="148"/>
      <c r="CV18" s="148"/>
      <c r="CW18" s="148"/>
      <c r="CX18" s="148"/>
      <c r="CY18" s="148"/>
      <c r="CZ18" s="148"/>
      <c r="DA18" s="148"/>
      <c r="DB18" s="148"/>
      <c r="DC18" s="148"/>
      <c r="DD18" s="149"/>
    </row>
    <row r="19" spans="1:108" s="20" customFormat="1" ht="13.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6"/>
      <c r="AB19" s="104"/>
      <c r="AC19" s="59"/>
      <c r="AD19" s="59"/>
      <c r="AE19" s="59"/>
      <c r="AF19" s="59"/>
      <c r="AG19" s="105"/>
      <c r="AH19" s="106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105"/>
      <c r="BC19" s="157"/>
      <c r="BD19" s="158"/>
      <c r="BE19" s="158"/>
      <c r="BF19" s="158"/>
      <c r="BG19" s="158"/>
      <c r="BH19" s="158"/>
      <c r="BI19" s="158"/>
      <c r="BJ19" s="158"/>
      <c r="BK19" s="158"/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58"/>
      <c r="BW19" s="158"/>
      <c r="BX19" s="159"/>
      <c r="BY19" s="157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9"/>
      <c r="CO19" s="150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151"/>
    </row>
    <row r="20" spans="1:108" s="20" customFormat="1" ht="13.5" customHeight="1">
      <c r="A20" s="127"/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  <c r="AA20" s="128"/>
      <c r="AB20" s="31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8"/>
    </row>
    <row r="21" spans="1:108" s="20" customFormat="1" ht="13.5" customHeight="1">
      <c r="A21" s="127"/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8"/>
      <c r="AB21" s="31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8"/>
    </row>
    <row r="22" spans="1:108" s="20" customFormat="1" ht="13.5" customHeight="1">
      <c r="A22" s="127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8"/>
      <c r="AB22" s="31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8"/>
    </row>
    <row r="23" spans="1:108" s="20" customFormat="1" ht="13.5" customHeight="1">
      <c r="A23" s="127"/>
      <c r="B23" s="127"/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8"/>
      <c r="AB23" s="31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8"/>
    </row>
    <row r="24" spans="1:108" s="20" customFormat="1" ht="13.5" customHeight="1">
      <c r="A24" s="127" t="s">
        <v>20</v>
      </c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8"/>
      <c r="AB24" s="31" t="s">
        <v>21</v>
      </c>
      <c r="AC24" s="32"/>
      <c r="AD24" s="32"/>
      <c r="AE24" s="32"/>
      <c r="AF24" s="32"/>
      <c r="AG24" s="32"/>
      <c r="AH24" s="32" t="s">
        <v>186</v>
      </c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26">
        <f>BC25+BC29</f>
        <v>1167600</v>
      </c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>
        <f>BY28+BY29</f>
        <v>-735329.7400000002</v>
      </c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8"/>
    </row>
    <row r="25" spans="1:108" s="20" customFormat="1" ht="23.25" customHeight="1">
      <c r="A25" s="129" t="s">
        <v>56</v>
      </c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0"/>
      <c r="AB25" s="31" t="s">
        <v>22</v>
      </c>
      <c r="AC25" s="32"/>
      <c r="AD25" s="32"/>
      <c r="AE25" s="32"/>
      <c r="AF25" s="32"/>
      <c r="AG25" s="32"/>
      <c r="AH25" s="32" t="s">
        <v>184</v>
      </c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26">
        <f>BC26</f>
        <v>-32160000</v>
      </c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>
        <f>BY28</f>
        <v>-3246969.64</v>
      </c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7" t="s">
        <v>6</v>
      </c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8"/>
    </row>
    <row r="26" spans="1:108" s="20" customFormat="1" ht="27.75" customHeight="1">
      <c r="A26" s="129" t="s">
        <v>195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30"/>
      <c r="AB26" s="31" t="s">
        <v>22</v>
      </c>
      <c r="AC26" s="32"/>
      <c r="AD26" s="32"/>
      <c r="AE26" s="32"/>
      <c r="AF26" s="32"/>
      <c r="AG26" s="32"/>
      <c r="AH26" s="32" t="s">
        <v>196</v>
      </c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26">
        <f>BC27</f>
        <v>-32160000</v>
      </c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>
        <f>BY25</f>
        <v>-3246969.64</v>
      </c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7" t="s">
        <v>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8"/>
    </row>
    <row r="27" spans="1:108" s="20" customFormat="1" ht="28.5" customHeight="1">
      <c r="A27" s="129" t="s">
        <v>197</v>
      </c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0"/>
      <c r="AB27" s="31" t="s">
        <v>22</v>
      </c>
      <c r="AC27" s="32"/>
      <c r="AD27" s="32"/>
      <c r="AE27" s="32"/>
      <c r="AF27" s="32"/>
      <c r="AG27" s="32"/>
      <c r="AH27" s="32" t="s">
        <v>198</v>
      </c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26">
        <f>BC28</f>
        <v>-32160000</v>
      </c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>
        <f>BY26</f>
        <v>-3246969.64</v>
      </c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7" t="s">
        <v>6</v>
      </c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8"/>
    </row>
    <row r="28" spans="1:108" s="20" customFormat="1" ht="33" customHeight="1">
      <c r="A28" s="129" t="s">
        <v>199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30"/>
      <c r="AB28" s="31" t="s">
        <v>22</v>
      </c>
      <c r="AC28" s="32"/>
      <c r="AD28" s="32"/>
      <c r="AE28" s="32"/>
      <c r="AF28" s="32"/>
      <c r="AG28" s="32"/>
      <c r="AH28" s="32" t="s">
        <v>200</v>
      </c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26">
        <v>-32160000</v>
      </c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>
        <v>-3246969.64</v>
      </c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7" t="s">
        <v>6</v>
      </c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20" customFormat="1" ht="23.25" customHeight="1">
      <c r="A29" s="132" t="s">
        <v>57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3"/>
      <c r="AB29" s="31" t="s">
        <v>23</v>
      </c>
      <c r="AC29" s="32"/>
      <c r="AD29" s="32"/>
      <c r="AE29" s="32"/>
      <c r="AF29" s="32"/>
      <c r="AG29" s="32"/>
      <c r="AH29" s="32" t="s">
        <v>185</v>
      </c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26">
        <v>33327600</v>
      </c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>
        <v>2511639.9</v>
      </c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7" t="s">
        <v>6</v>
      </c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8"/>
    </row>
    <row r="30" spans="1:108" s="20" customFormat="1" ht="27.75" customHeight="1">
      <c r="A30" s="132" t="s">
        <v>201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3"/>
      <c r="AB30" s="31" t="s">
        <v>23</v>
      </c>
      <c r="AC30" s="32"/>
      <c r="AD30" s="32"/>
      <c r="AE30" s="32"/>
      <c r="AF30" s="32"/>
      <c r="AG30" s="32"/>
      <c r="AH30" s="32" t="s">
        <v>202</v>
      </c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26">
        <f>BC29</f>
        <v>33327600</v>
      </c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>
        <f>BY29</f>
        <v>2511639.9</v>
      </c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7" t="s">
        <v>6</v>
      </c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8"/>
    </row>
    <row r="31" spans="1:108" s="20" customFormat="1" ht="27.75" customHeight="1">
      <c r="A31" s="132" t="s">
        <v>203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3"/>
      <c r="AB31" s="31" t="s">
        <v>23</v>
      </c>
      <c r="AC31" s="32"/>
      <c r="AD31" s="32"/>
      <c r="AE31" s="32"/>
      <c r="AF31" s="32"/>
      <c r="AG31" s="32"/>
      <c r="AH31" s="32" t="s">
        <v>204</v>
      </c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26">
        <f>BC30</f>
        <v>33327600</v>
      </c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>
        <f>BY30</f>
        <v>2511639.9</v>
      </c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7" t="s">
        <v>6</v>
      </c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ht="40.5" customHeight="1" thickBot="1">
      <c r="A32" s="132" t="s">
        <v>205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/>
      <c r="AB32" s="163" t="s">
        <v>23</v>
      </c>
      <c r="AC32" s="164"/>
      <c r="AD32" s="164"/>
      <c r="AE32" s="164"/>
      <c r="AF32" s="164"/>
      <c r="AG32" s="164"/>
      <c r="AH32" s="164" t="s">
        <v>206</v>
      </c>
      <c r="AI32" s="164"/>
      <c r="AJ32" s="164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0">
        <f>BC31</f>
        <v>33327600</v>
      </c>
      <c r="BD32" s="160"/>
      <c r="BE32" s="160"/>
      <c r="BF32" s="160"/>
      <c r="BG32" s="160"/>
      <c r="BH32" s="160"/>
      <c r="BI32" s="160"/>
      <c r="BJ32" s="160"/>
      <c r="BK32" s="160"/>
      <c r="BL32" s="160"/>
      <c r="BM32" s="160"/>
      <c r="BN32" s="160"/>
      <c r="BO32" s="160"/>
      <c r="BP32" s="160"/>
      <c r="BQ32" s="160"/>
      <c r="BR32" s="160"/>
      <c r="BS32" s="160"/>
      <c r="BT32" s="160"/>
      <c r="BU32" s="160"/>
      <c r="BV32" s="160"/>
      <c r="BW32" s="160"/>
      <c r="BX32" s="160"/>
      <c r="BY32" s="160">
        <f>BY31</f>
        <v>2511639.9</v>
      </c>
      <c r="BZ32" s="160"/>
      <c r="CA32" s="160"/>
      <c r="CB32" s="160"/>
      <c r="CC32" s="160"/>
      <c r="CD32" s="160"/>
      <c r="CE32" s="160"/>
      <c r="CF32" s="160"/>
      <c r="CG32" s="160"/>
      <c r="CH32" s="160"/>
      <c r="CI32" s="160"/>
      <c r="CJ32" s="160"/>
      <c r="CK32" s="160"/>
      <c r="CL32" s="160"/>
      <c r="CM32" s="160"/>
      <c r="CN32" s="160"/>
      <c r="CO32" s="161" t="s">
        <v>6</v>
      </c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2"/>
    </row>
    <row r="33" spans="29:32" ht="16.5" customHeight="1">
      <c r="AC33" s="6"/>
      <c r="AD33" s="6"/>
      <c r="AE33" s="6"/>
      <c r="AF33" s="6"/>
    </row>
    <row r="34" spans="1:65" s="2" customFormat="1" ht="11.25">
      <c r="A34" s="2" t="s">
        <v>24</v>
      </c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L34" s="75" t="s">
        <v>187</v>
      </c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</row>
    <row r="35" spans="15:65" s="2" customFormat="1" ht="11.25">
      <c r="O35" s="131" t="s">
        <v>25</v>
      </c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L35" s="131" t="s">
        <v>26</v>
      </c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</row>
    <row r="36" spans="19:98" s="2" customFormat="1" ht="11.25"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7"/>
      <c r="BC36" s="7"/>
      <c r="BD36" s="7"/>
      <c r="BE36" s="7"/>
      <c r="BF36" s="7"/>
      <c r="BG36" s="12"/>
      <c r="BH36" s="12"/>
      <c r="BI36" s="12"/>
      <c r="BJ36" s="12"/>
      <c r="BK36" s="12"/>
      <c r="BL36" s="12"/>
      <c r="BM36" s="12"/>
      <c r="BN36" s="12"/>
      <c r="BO36" s="12"/>
      <c r="CL36" s="12"/>
      <c r="CM36" s="12"/>
      <c r="CN36" s="12"/>
      <c r="CO36" s="12"/>
      <c r="CP36" s="12"/>
      <c r="CQ36" s="12"/>
      <c r="CR36" s="12"/>
      <c r="CS36" s="12"/>
      <c r="CT36" s="12"/>
    </row>
    <row r="37" s="2" customFormat="1" ht="11.25">
      <c r="A37" s="2" t="s">
        <v>28</v>
      </c>
    </row>
    <row r="38" spans="1:73" s="2" customFormat="1" ht="11.25">
      <c r="A38" s="2" t="s">
        <v>29</v>
      </c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T38" s="75" t="s">
        <v>188</v>
      </c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</row>
    <row r="39" spans="1:103" s="7" customFormat="1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X39" s="131" t="s">
        <v>25</v>
      </c>
      <c r="Y39" s="131"/>
      <c r="Z39" s="131"/>
      <c r="AA39" s="131"/>
      <c r="AB39" s="131"/>
      <c r="AC39" s="131"/>
      <c r="AD39" s="131"/>
      <c r="AE39" s="131"/>
      <c r="AF39" s="131"/>
      <c r="AG39" s="131"/>
      <c r="AH39" s="131"/>
      <c r="AI39" s="131"/>
      <c r="AJ39" s="131"/>
      <c r="AK39" s="131"/>
      <c r="AL39" s="131"/>
      <c r="AM39" s="131"/>
      <c r="AN39" s="131"/>
      <c r="AO39" s="131"/>
      <c r="AP39" s="131"/>
      <c r="AQ39" s="131"/>
      <c r="AT39" s="131" t="s">
        <v>26</v>
      </c>
      <c r="AU39" s="131"/>
      <c r="AV39" s="131"/>
      <c r="AW39" s="131"/>
      <c r="AX39" s="131"/>
      <c r="AY39" s="131"/>
      <c r="AZ39" s="131"/>
      <c r="BA39" s="131"/>
      <c r="BB39" s="131"/>
      <c r="BC39" s="131"/>
      <c r="BD39" s="131"/>
      <c r="BE39" s="131"/>
      <c r="BF39" s="131"/>
      <c r="BG39" s="131"/>
      <c r="BH39" s="131"/>
      <c r="BI39" s="131"/>
      <c r="BJ39" s="131"/>
      <c r="BK39" s="131"/>
      <c r="BL39" s="131"/>
      <c r="BM39" s="131"/>
      <c r="BN39" s="131"/>
      <c r="BO39" s="131"/>
      <c r="BP39" s="131"/>
      <c r="BQ39" s="131"/>
      <c r="BR39" s="131"/>
      <c r="BS39" s="131"/>
      <c r="BT39" s="131"/>
      <c r="BU39" s="131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</row>
    <row r="40" spans="75:103" s="2" customFormat="1" ht="11.25"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</row>
    <row r="41" spans="1:69" s="2" customFormat="1" ht="11.25">
      <c r="A41" s="2" t="s">
        <v>39</v>
      </c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P41" s="75" t="s">
        <v>189</v>
      </c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</row>
    <row r="42" spans="19:69" s="7" customFormat="1" ht="11.25" customHeight="1">
      <c r="S42" s="131" t="s">
        <v>25</v>
      </c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2"/>
      <c r="AN42" s="2"/>
      <c r="AP42" s="131" t="s">
        <v>26</v>
      </c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131"/>
      <c r="BD42" s="131"/>
      <c r="BE42" s="131"/>
      <c r="BF42" s="131"/>
      <c r="BG42" s="131"/>
      <c r="BH42" s="131"/>
      <c r="BI42" s="131"/>
      <c r="BJ42" s="131"/>
      <c r="BK42" s="131"/>
      <c r="BL42" s="131"/>
      <c r="BM42" s="131"/>
      <c r="BN42" s="131"/>
      <c r="BO42" s="131"/>
      <c r="BP42" s="131"/>
      <c r="BQ42" s="131"/>
    </row>
    <row r="43" s="2" customFormat="1" ht="11.25">
      <c r="AX43" s="13"/>
    </row>
    <row r="44" spans="1:35" s="2" customFormat="1" ht="11.25">
      <c r="A44" s="134" t="s">
        <v>27</v>
      </c>
      <c r="B44" s="134"/>
      <c r="C44" s="59" t="s">
        <v>611</v>
      </c>
      <c r="D44" s="59"/>
      <c r="E44" s="59"/>
      <c r="F44" s="59"/>
      <c r="G44" s="53" t="s">
        <v>27</v>
      </c>
      <c r="H44" s="53"/>
      <c r="I44" s="59" t="s">
        <v>604</v>
      </c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3">
        <v>20</v>
      </c>
      <c r="AB44" s="53"/>
      <c r="AC44" s="53"/>
      <c r="AD44" s="53"/>
      <c r="AE44" s="54" t="s">
        <v>250</v>
      </c>
      <c r="AF44" s="54"/>
      <c r="AG44" s="54"/>
      <c r="AH44" s="54"/>
      <c r="AI44" s="2" t="s">
        <v>14</v>
      </c>
    </row>
    <row r="45" ht="3" customHeight="1"/>
  </sheetData>
  <sheetProtection/>
  <mergeCells count="184">
    <mergeCell ref="A2:DD2"/>
    <mergeCell ref="BY32:CN32"/>
    <mergeCell ref="CO32:DD32"/>
    <mergeCell ref="AB32:AG32"/>
    <mergeCell ref="AH32:BB32"/>
    <mergeCell ref="BC32:BX32"/>
    <mergeCell ref="BC29:BX29"/>
    <mergeCell ref="BC22:BX22"/>
    <mergeCell ref="CO17:DD17"/>
    <mergeCell ref="CO18:DD19"/>
    <mergeCell ref="BY18:CN19"/>
    <mergeCell ref="CO23:DD23"/>
    <mergeCell ref="BY17:CN17"/>
    <mergeCell ref="CO22:DD22"/>
    <mergeCell ref="BC17:BX17"/>
    <mergeCell ref="BC28:BX28"/>
    <mergeCell ref="BC26:BX26"/>
    <mergeCell ref="BY28:CN28"/>
    <mergeCell ref="BC27:BX27"/>
    <mergeCell ref="BY23:CN23"/>
    <mergeCell ref="BC24:BX24"/>
    <mergeCell ref="BC23:BX23"/>
    <mergeCell ref="BC20:BX20"/>
    <mergeCell ref="BY22:CN22"/>
    <mergeCell ref="BY16:CN16"/>
    <mergeCell ref="BC21:BX21"/>
    <mergeCell ref="AH17:BB17"/>
    <mergeCell ref="AB17:AG17"/>
    <mergeCell ref="AB16:AG16"/>
    <mergeCell ref="AH16:BB16"/>
    <mergeCell ref="BC16:BX16"/>
    <mergeCell ref="AB18:AG19"/>
    <mergeCell ref="AH18:BB19"/>
    <mergeCell ref="BC18:BX19"/>
    <mergeCell ref="CO15:DD15"/>
    <mergeCell ref="AB13:AG13"/>
    <mergeCell ref="AH13:BB13"/>
    <mergeCell ref="BC13:BX13"/>
    <mergeCell ref="BY15:CN15"/>
    <mergeCell ref="BY13:CN13"/>
    <mergeCell ref="AB14:AG14"/>
    <mergeCell ref="BC15:BX15"/>
    <mergeCell ref="AB15:AG15"/>
    <mergeCell ref="AH15:BB15"/>
    <mergeCell ref="AH4:BB4"/>
    <mergeCell ref="BC10:BX10"/>
    <mergeCell ref="BC6:BX7"/>
    <mergeCell ref="BC8:BX9"/>
    <mergeCell ref="AH8:BB9"/>
    <mergeCell ref="AB6:AG7"/>
    <mergeCell ref="AB8:AG9"/>
    <mergeCell ref="AB10:AG10"/>
    <mergeCell ref="AH10:BB10"/>
    <mergeCell ref="AH3:BB3"/>
    <mergeCell ref="CO13:DD13"/>
    <mergeCell ref="AH12:BB12"/>
    <mergeCell ref="BC12:BX12"/>
    <mergeCell ref="BC11:BX11"/>
    <mergeCell ref="BY8:CN9"/>
    <mergeCell ref="CO6:DD7"/>
    <mergeCell ref="CO5:DD5"/>
    <mergeCell ref="BY6:CN7"/>
    <mergeCell ref="BC5:BX5"/>
    <mergeCell ref="CO14:DD14"/>
    <mergeCell ref="CO11:DD11"/>
    <mergeCell ref="AH11:BB11"/>
    <mergeCell ref="CO12:DD12"/>
    <mergeCell ref="BY11:CN11"/>
    <mergeCell ref="BY12:CN12"/>
    <mergeCell ref="BY14:CN14"/>
    <mergeCell ref="A5:AA5"/>
    <mergeCell ref="AB5:AG5"/>
    <mergeCell ref="BY10:CN10"/>
    <mergeCell ref="CO10:DD10"/>
    <mergeCell ref="CO8:DD9"/>
    <mergeCell ref="A6:AA6"/>
    <mergeCell ref="A7:AA7"/>
    <mergeCell ref="AH5:BB5"/>
    <mergeCell ref="AH6:BB7"/>
    <mergeCell ref="BY5:CN5"/>
    <mergeCell ref="A3:AA3"/>
    <mergeCell ref="A4:AA4"/>
    <mergeCell ref="BY3:CN3"/>
    <mergeCell ref="CO4:DD4"/>
    <mergeCell ref="CO3:DD3"/>
    <mergeCell ref="BC4:BX4"/>
    <mergeCell ref="AB3:AG3"/>
    <mergeCell ref="AB4:AG4"/>
    <mergeCell ref="BY4:CN4"/>
    <mergeCell ref="BC3:BX3"/>
    <mergeCell ref="CO16:DD16"/>
    <mergeCell ref="A8:AA8"/>
    <mergeCell ref="A9:AA9"/>
    <mergeCell ref="A10:AA10"/>
    <mergeCell ref="A15:AA15"/>
    <mergeCell ref="A11:AA11"/>
    <mergeCell ref="AH14:BB14"/>
    <mergeCell ref="BC14:BX14"/>
    <mergeCell ref="AB11:AG11"/>
    <mergeCell ref="AB12:AG12"/>
    <mergeCell ref="A19:AA19"/>
    <mergeCell ref="A21:AA21"/>
    <mergeCell ref="A12:AA12"/>
    <mergeCell ref="A13:AA13"/>
    <mergeCell ref="A14:AA14"/>
    <mergeCell ref="A17:AA17"/>
    <mergeCell ref="A16:AA16"/>
    <mergeCell ref="A18:AA18"/>
    <mergeCell ref="A20:AA20"/>
    <mergeCell ref="AB20:AG20"/>
    <mergeCell ref="AH20:BB20"/>
    <mergeCell ref="AB21:AG21"/>
    <mergeCell ref="CO21:DD21"/>
    <mergeCell ref="AH21:BB21"/>
    <mergeCell ref="BY21:CN21"/>
    <mergeCell ref="CO20:DD20"/>
    <mergeCell ref="BY20:CN20"/>
    <mergeCell ref="A22:AA22"/>
    <mergeCell ref="AH22:BB22"/>
    <mergeCell ref="A23:AA23"/>
    <mergeCell ref="A31:AA31"/>
    <mergeCell ref="AB31:AG31"/>
    <mergeCell ref="A30:AA30"/>
    <mergeCell ref="AB22:AG22"/>
    <mergeCell ref="A27:AA27"/>
    <mergeCell ref="A28:AA28"/>
    <mergeCell ref="A26:AA26"/>
    <mergeCell ref="A29:AA29"/>
    <mergeCell ref="AH29:BB29"/>
    <mergeCell ref="AH27:BB27"/>
    <mergeCell ref="BC25:BX25"/>
    <mergeCell ref="AB24:AG24"/>
    <mergeCell ref="AH23:BB23"/>
    <mergeCell ref="AB25:AG25"/>
    <mergeCell ref="AH25:BB25"/>
    <mergeCell ref="AH24:BB24"/>
    <mergeCell ref="AB23:AG23"/>
    <mergeCell ref="CO31:DD31"/>
    <mergeCell ref="AE44:AH44"/>
    <mergeCell ref="AP42:BQ42"/>
    <mergeCell ref="AT38:BU38"/>
    <mergeCell ref="X39:AQ39"/>
    <mergeCell ref="A32:AA32"/>
    <mergeCell ref="A44:B44"/>
    <mergeCell ref="C44:F44"/>
    <mergeCell ref="G44:H44"/>
    <mergeCell ref="AA44:AD44"/>
    <mergeCell ref="I44:Z44"/>
    <mergeCell ref="BY31:CN31"/>
    <mergeCell ref="O35:AH35"/>
    <mergeCell ref="AL34:BM34"/>
    <mergeCell ref="AL35:BM35"/>
    <mergeCell ref="O34:AH34"/>
    <mergeCell ref="BC31:BX31"/>
    <mergeCell ref="AH31:BB31"/>
    <mergeCell ref="AT39:BU39"/>
    <mergeCell ref="S42:AL42"/>
    <mergeCell ref="AP41:BQ41"/>
    <mergeCell ref="S41:AL41"/>
    <mergeCell ref="X38:AQ38"/>
    <mergeCell ref="BY30:CN30"/>
    <mergeCell ref="AB30:AG30"/>
    <mergeCell ref="AH30:BB30"/>
    <mergeCell ref="BC30:BX30"/>
    <mergeCell ref="CO26:DD26"/>
    <mergeCell ref="BY26:CN26"/>
    <mergeCell ref="A24:AA24"/>
    <mergeCell ref="A25:AA25"/>
    <mergeCell ref="AB26:AG26"/>
    <mergeCell ref="AH26:BB26"/>
    <mergeCell ref="CO25:DD25"/>
    <mergeCell ref="BY25:CN25"/>
    <mergeCell ref="CO24:DD24"/>
    <mergeCell ref="BY24:CN24"/>
    <mergeCell ref="CO30:DD30"/>
    <mergeCell ref="AB29:AG29"/>
    <mergeCell ref="CO28:DD28"/>
    <mergeCell ref="AB27:AG27"/>
    <mergeCell ref="BY27:CN27"/>
    <mergeCell ref="CO27:DD27"/>
    <mergeCell ref="AB28:AG28"/>
    <mergeCell ref="AH28:BB28"/>
    <mergeCell ref="CO29:DD29"/>
    <mergeCell ref="BY29:CN29"/>
  </mergeCells>
  <printOptions/>
  <pageMargins left="0.21" right="0.31" top="0.47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2012-06-13T05:20:02Z</cp:lastPrinted>
  <dcterms:created xsi:type="dcterms:W3CDTF">2007-09-21T13:36:41Z</dcterms:created>
  <dcterms:modified xsi:type="dcterms:W3CDTF">2012-06-13T05:20:05Z</dcterms:modified>
  <cp:category/>
  <cp:version/>
  <cp:contentType/>
  <cp:contentStatus/>
</cp:coreProperties>
</file>