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'доходы'!$A$1:$DG$82</definedName>
    <definedName name="_xlnm.Print_Area" localSheetId="2">'источники'!$A$1:$DF$49</definedName>
    <definedName name="_xlnm.Print_Area" localSheetId="1">'расходы'!$A$1:$DJ$316</definedName>
  </definedNames>
  <calcPr fullCalcOnLoad="1"/>
</workbook>
</file>

<file path=xl/sharedStrings.xml><?xml version="1.0" encoding="utf-8"?>
<sst xmlns="http://schemas.openxmlformats.org/spreadsheetml/2006/main" count="1433" uniqueCount="655">
  <si>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</si>
  <si>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</si>
  <si>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951 0309 0332006 244 310</t>
  </si>
  <si>
    <t>Денежные взыскания (штрафы), установленные законами субъектов РФ за несоблюдение муниципальных правовых актов, зачисляемые в бюджеты  поселений</t>
  </si>
  <si>
    <t>Денежные взыскания (штрафы), установленные законами субъектов РФ за несоблюдение муниципальных правовых актов</t>
  </si>
  <si>
    <t>951 0409 0412007 244 200</t>
  </si>
  <si>
    <t>951 0409 0412007 244 000</t>
  </si>
  <si>
    <t>951 0409 0412007 000 000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</si>
  <si>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</si>
  <si>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951 0409 0412004 244 225</t>
  </si>
  <si>
    <t>951 0409 0412004 244 220</t>
  </si>
  <si>
    <t>951 0409 0412004 244 200</t>
  </si>
  <si>
    <t>951 0409 0412004 244 000</t>
  </si>
  <si>
    <t>951 04090412004 000 000</t>
  </si>
  <si>
    <t>951 0309 0332006 244 340</t>
  </si>
  <si>
    <t>951 0309 0332006 244 300</t>
  </si>
  <si>
    <t>951 0309 0332006 244 000</t>
  </si>
  <si>
    <t>951 0309 0332006 000 000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</si>
  <si>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</si>
  <si>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951 0309 0330000 000 000</t>
  </si>
  <si>
    <t>951 0309 0328501 540 251</t>
  </si>
  <si>
    <t>951 0309 0328501 540 250</t>
  </si>
  <si>
    <t>951 0309 0328501 540 200</t>
  </si>
  <si>
    <t>951 0309 0328501 540 000</t>
  </si>
  <si>
    <t>951 0309 0328501 000 000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</si>
  <si>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</si>
  <si>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951 0113 0128501 000 000</t>
  </si>
  <si>
    <t>951 0113 0128501 540 000</t>
  </si>
  <si>
    <t>951 0113 0128501 540 200</t>
  </si>
  <si>
    <t>951 0113 0128501 540 250</t>
  </si>
  <si>
    <t>Перечесления другим бюджетам бюджетной системы Российской Федерации</t>
  </si>
  <si>
    <t>951 0113 0128501 540 251</t>
  </si>
  <si>
    <t>Реализация направления расходов в памках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</si>
  <si>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951 0203 9995118 122 000</t>
  </si>
  <si>
    <t>951 0203 9995118 122 200</t>
  </si>
  <si>
    <t>951 0203 9995118 122 220</t>
  </si>
  <si>
    <t>951 0203 9995118 122 222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</si>
  <si>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</si>
  <si>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</si>
  <si>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</si>
  <si>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951 0503 0522014 244 300</t>
  </si>
  <si>
    <t>Земельный налог с физических лиц</t>
  </si>
  <si>
    <t>Земельный налог с организаций</t>
  </si>
  <si>
    <t>951 0113 0129999 853 000</t>
  </si>
  <si>
    <t>951 0113 0129999 853 200</t>
  </si>
  <si>
    <t>951 0113 0129999 853 290</t>
  </si>
  <si>
    <t>951 0309 0322003 244 225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</si>
  <si>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</si>
  <si>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</si>
  <si>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</si>
  <si>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</si>
  <si>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</si>
  <si>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</si>
  <si>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</si>
  <si>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</si>
  <si>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</si>
  <si>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</si>
  <si>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</si>
  <si>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</si>
  <si>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</si>
  <si>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</si>
  <si>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</si>
  <si>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"Защита от черезвычайных ситуаций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</si>
  <si>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951 0309 0322003 244 220</t>
  </si>
  <si>
    <t>951 0309 0322003 244 200</t>
  </si>
  <si>
    <t>951 0309 0322003 244 000</t>
  </si>
  <si>
    <t>951 0309 0322003 000 000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</si>
  <si>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</si>
  <si>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</si>
  <si>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</si>
  <si>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</si>
  <si>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</si>
  <si>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</si>
  <si>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</si>
  <si>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</si>
  <si>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</si>
  <si>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</si>
  <si>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</si>
  <si>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</si>
  <si>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</si>
  <si>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</si>
  <si>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</si>
  <si>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</si>
  <si>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</si>
  <si>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</si>
  <si>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</si>
  <si>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</si>
  <si>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</si>
  <si>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</si>
  <si>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</si>
  <si>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</si>
  <si>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</si>
  <si>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</si>
  <si>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</si>
  <si>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</si>
  <si>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</si>
  <si>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</si>
  <si>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</si>
  <si>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</si>
  <si>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</si>
  <si>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</si>
  <si>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</si>
  <si>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</si>
  <si>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</si>
  <si>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</si>
  <si>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</si>
  <si>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</si>
  <si>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</si>
  <si>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</si>
  <si>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</si>
  <si>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</si>
  <si>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</si>
  <si>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</si>
  <si>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</si>
  <si>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</si>
  <si>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</si>
  <si>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Администарция Долотинского сельского поселения</t>
  </si>
  <si>
    <t>951 0104 0120019 122 220</t>
  </si>
  <si>
    <t>Прочая закупка товаров,работи услуг для обеспечения государственных (муниципальных) нужд</t>
  </si>
  <si>
    <t>951 0104 0120019 244 222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</si>
  <si>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</si>
  <si>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</si>
  <si>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</si>
  <si>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</si>
  <si>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</si>
  <si>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</si>
  <si>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</si>
  <si>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</si>
  <si>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</si>
  <si>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</si>
  <si>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</si>
  <si>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</si>
  <si>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</si>
  <si>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</si>
  <si>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</si>
  <si>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</si>
  <si>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</si>
  <si>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</si>
  <si>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</si>
  <si>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</si>
  <si>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</si>
  <si>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</si>
  <si>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</si>
  <si>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</si>
  <si>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</si>
  <si>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</si>
  <si>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</si>
  <si>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951 0501 0717316 414 300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</si>
  <si>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</si>
  <si>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951 0501 0532010 243 000</t>
  </si>
  <si>
    <t>951 0501 0532010 243 200</t>
  </si>
  <si>
    <t>951 0501 0532010 243 220</t>
  </si>
  <si>
    <t>951 0501 0532010 243 225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</si>
  <si>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</si>
  <si>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</si>
  <si>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</si>
  <si>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</si>
  <si>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</si>
  <si>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951 0503 0522014 244 226</t>
  </si>
  <si>
    <t>951 0503 0522014 244 340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</si>
  <si>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</si>
  <si>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</si>
  <si>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</si>
  <si>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</si>
  <si>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</si>
  <si>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</si>
  <si>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</si>
  <si>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</si>
  <si>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</si>
  <si>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</si>
  <si>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</si>
  <si>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</si>
  <si>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</si>
  <si>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</si>
  <si>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Оплата работ, услуг</t>
  </si>
  <si>
    <t>Услуги связи</t>
  </si>
  <si>
    <t>Транспортные услуги</t>
  </si>
  <si>
    <t>Коммунальные услуги</t>
  </si>
  <si>
    <t>951 0113 9919030 244 200</t>
  </si>
  <si>
    <t>951 0113 9919030 244 000</t>
  </si>
  <si>
    <t>951 0113 9990000 000 000</t>
  </si>
  <si>
    <t>951 0113 9992018 244 220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</si>
  <si>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</si>
  <si>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</si>
  <si>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</si>
  <si>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</si>
  <si>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</si>
  <si>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951 1301 9929029 000 000</t>
  </si>
  <si>
    <t>951 1301 9920000 000 000</t>
  </si>
  <si>
    <t>Обслуживание муниципального долга Долотинского сельского посления</t>
  </si>
  <si>
    <t>951 13019929029 730 200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</si>
  <si>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</si>
  <si>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</si>
  <si>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</si>
  <si>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</si>
  <si>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</si>
  <si>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</si>
  <si>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</si>
  <si>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</si>
  <si>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951 0113 0000000 000 000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</si>
  <si>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</si>
  <si>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</si>
  <si>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</si>
  <si>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</si>
  <si>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</si>
  <si>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</si>
  <si>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</si>
  <si>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</si>
  <si>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</si>
  <si>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</si>
  <si>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</si>
  <si>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</si>
  <si>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</si>
  <si>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</si>
  <si>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10</t>
  </si>
  <si>
    <t>951 0800 0000000 000 000</t>
  </si>
  <si>
    <t>Культура</t>
  </si>
  <si>
    <t>951 0801 0000000 000 000</t>
  </si>
  <si>
    <t>Физическая культура и спорт</t>
  </si>
  <si>
    <t>951 1100 0000000 000 000</t>
  </si>
  <si>
    <t>Массовый спорт</t>
  </si>
  <si>
    <t>951 1102 0000000 000 000</t>
  </si>
  <si>
    <t>Другие общегосударственные вопросы</t>
  </si>
  <si>
    <t>Заработная плата</t>
  </si>
  <si>
    <t>-</t>
  </si>
  <si>
    <t>000 01 05 00 00 00 0000 500</t>
  </si>
  <si>
    <t>000 01 05 00 00 00 0000 600</t>
  </si>
  <si>
    <t>000 01 05 00 00 00 0000 000</t>
  </si>
  <si>
    <t>Кудинова Е.Н.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</si>
  <si>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</si>
  <si>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</si>
  <si>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</si>
  <si>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</si>
  <si>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</si>
  <si>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</si>
  <si>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</si>
  <si>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</si>
  <si>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</si>
  <si>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</si>
  <si>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</si>
  <si>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</si>
  <si>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</si>
  <si>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</si>
  <si>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</si>
  <si>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</si>
  <si>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</si>
  <si>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</si>
  <si>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</si>
  <si>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</si>
  <si>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</si>
  <si>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</si>
  <si>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</si>
  <si>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</si>
  <si>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</si>
  <si>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</si>
  <si>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</si>
  <si>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</si>
  <si>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</si>
  <si>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</si>
  <si>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</si>
  <si>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</si>
  <si>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</si>
  <si>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</si>
  <si>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</si>
  <si>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</si>
  <si>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</si>
  <si>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</si>
  <si>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</si>
  <si>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</si>
  <si>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</si>
  <si>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</si>
  <si>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</si>
  <si>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</si>
  <si>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</si>
  <si>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</si>
  <si>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</si>
  <si>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</si>
  <si>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Безвозмездные перечисления государственным и муниципальным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</si>
  <si>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</si>
  <si>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</si>
  <si>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</si>
  <si>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</si>
  <si>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</si>
  <si>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</si>
  <si>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</si>
  <si>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</si>
  <si>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</si>
  <si>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</si>
  <si>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</si>
  <si>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</si>
  <si>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</si>
  <si>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951 0203 0013600 244 200</t>
  </si>
  <si>
    <t>951 0203 0013600 244 220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</si>
  <si>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</si>
  <si>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</si>
  <si>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</si>
  <si>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</si>
  <si>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</si>
  <si>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</si>
  <si>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</si>
  <si>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</si>
  <si>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Безвозмездные перечисления организациям</t>
  </si>
  <si>
    <t>951 0501 0717316 414 000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</si>
  <si>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</si>
  <si>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</si>
  <si>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</si>
  <si>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</si>
  <si>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</si>
  <si>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</si>
  <si>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951 0409 0000000 000 000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</si>
  <si>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</si>
  <si>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</si>
  <si>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</si>
  <si>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</si>
  <si>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</si>
  <si>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</si>
  <si>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</si>
  <si>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</si>
  <si>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</si>
  <si>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</si>
  <si>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</si>
  <si>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</si>
  <si>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Подпрограмма «Содержание уличного освещения До-лотинского сельского поселения»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</si>
  <si>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</si>
  <si>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</si>
  <si>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</si>
  <si>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15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</si>
  <si>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</si>
  <si>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</si>
  <si>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</si>
  <si>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</si>
  <si>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951 0111 0000000 000 000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</si>
  <si>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</si>
  <si>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</si>
  <si>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</si>
  <si>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</si>
  <si>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</si>
  <si>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</si>
  <si>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</si>
  <si>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</si>
  <si>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</si>
  <si>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000 1 16 90050 10 0000 140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</si>
  <si>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</si>
  <si>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</si>
  <si>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</si>
  <si>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</si>
  <si>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951 0104 0120019 122 222</t>
  </si>
  <si>
    <t>951 0104 0120019 122 200</t>
  </si>
  <si>
    <t>951 0104 0120019 122 000</t>
  </si>
  <si>
    <t>Прочие поступления от денежных взысканий (штрафов) и иных сумм в возмещение ущерба, зачисляемые в бюджеты поселений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</si>
  <si>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</si>
  <si>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</si>
  <si>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</si>
  <si>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</si>
  <si>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</si>
  <si>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</si>
  <si>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</si>
  <si>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</si>
  <si>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</si>
  <si>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</si>
  <si>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</si>
  <si>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</si>
  <si>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</si>
  <si>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951 0203 0013600 244 225</t>
  </si>
  <si>
    <t>Жилищное хозяйство</t>
  </si>
  <si>
    <t>951 0501 0000000 000 000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</si>
  <si>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</si>
  <si>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</si>
  <si>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</si>
  <si>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</si>
  <si>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</si>
  <si>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</si>
  <si>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</si>
  <si>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</si>
  <si>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</si>
  <si>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</si>
  <si>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</si>
  <si>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</si>
  <si>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</si>
  <si>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</si>
  <si>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</si>
  <si>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</si>
  <si>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</si>
  <si>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</si>
  <si>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</si>
  <si>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</si>
  <si>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</si>
  <si>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</si>
  <si>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</si>
  <si>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</si>
  <si>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</si>
  <si>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</si>
  <si>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</si>
  <si>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</si>
  <si>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</si>
  <si>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</si>
  <si>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</si>
  <si>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</si>
  <si>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000 2 02 01001 10 0000 151</t>
  </si>
  <si>
    <t>Дотации бюджетам поселений на выравнивание уровня бюджетной отчетности</t>
  </si>
  <si>
    <t>000 2 02 01001 00 0000 151</t>
  </si>
  <si>
    <t>000 2 02 01000 00 0000 151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</si>
  <si>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</si>
  <si>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</si>
  <si>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000 1 03 02260 01 0000 110</t>
  </si>
  <si>
    <t>000 1 03 02250 01 0000 110</t>
  </si>
  <si>
    <t>000 1 03 02240 01 0000 110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</si>
  <si>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</si>
  <si>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</si>
  <si>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</si>
  <si>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</si>
  <si>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</si>
  <si>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000 1 11 05075 10 0000 120</t>
  </si>
  <si>
    <t>951 1102 0622016 244 222</t>
  </si>
  <si>
    <t>951 1102 0622016 244 220</t>
  </si>
  <si>
    <t>951 1102 0622016 244 200</t>
  </si>
  <si>
    <t>951 1102 0622016 244 000</t>
  </si>
  <si>
    <t>951 1102 0622016 000 000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</si>
  <si>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</si>
  <si>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951 1102 0620000 000 000</t>
  </si>
  <si>
    <t>951 0801 0610059 611 241</t>
  </si>
  <si>
    <t>951 0113 9992018 000 000</t>
  </si>
  <si>
    <t>951 0113 9992018 244 000</t>
  </si>
  <si>
    <t>951 0113 9992018 244 200</t>
  </si>
  <si>
    <t>951 0113 9992018 244 226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</si>
  <si>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</si>
  <si>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</si>
  <si>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</si>
  <si>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</si>
  <si>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</si>
  <si>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</si>
  <si>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951 0801 0610059 611 240</t>
  </si>
  <si>
    <t>951 0801 0610059 611 200</t>
  </si>
  <si>
    <t>951 0801 0610059 611 000</t>
  </si>
  <si>
    <t>951 0801 0610000 000 000</t>
  </si>
  <si>
    <t>951 0503 0522014 244 225</t>
  </si>
  <si>
    <t>951 0503 0522014 244 220</t>
  </si>
  <si>
    <t>951 0503 0522014 244 200</t>
  </si>
  <si>
    <t>951 0503 0522014 244 000</t>
  </si>
  <si>
    <t>951 0503 0522014 000 000</t>
  </si>
  <si>
    <t>Мероприятия по содержанию и ремонту объектов благоустройства и мест общего пользования в рамках продпрограммы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</si>
  <si>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951 0503 0512013 244 225</t>
  </si>
  <si>
    <t>951 0503 0512013 244 220</t>
  </si>
  <si>
    <t>951 0503 0512013 244 200</t>
  </si>
  <si>
    <t>951 0503 0512013 244 000</t>
  </si>
  <si>
    <t>951 0503 0512013 000 000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</si>
  <si>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</si>
  <si>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951 0503 0512012 244 223</t>
  </si>
  <si>
    <t>951 0503 0512012 244 220</t>
  </si>
  <si>
    <t>951 0503 0512012 244 200</t>
  </si>
  <si>
    <t>951 0503 0512012 244 000</t>
  </si>
  <si>
    <t>951 0503 0512012 000 000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</si>
  <si>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</si>
  <si>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951 0503 0510000 000 000</t>
  </si>
  <si>
    <t>951 0503 0520000 000 000</t>
  </si>
  <si>
    <t>951 0501 0717316 000 000</t>
  </si>
  <si>
    <t>Доходы от сдачи в аренду имущества, составляещего казну поселения (за исключением земельных участков)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</si>
  <si>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</si>
  <si>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</si>
  <si>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</si>
  <si>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951 0113 0212001 244 226</t>
  </si>
  <si>
    <t>951 0113 0212001 244 220</t>
  </si>
  <si>
    <t>951 0113 0212001 244 000</t>
  </si>
  <si>
    <t>951 0113 0212001 000 000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</si>
  <si>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</si>
  <si>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951 0113 0210000 000 000</t>
  </si>
  <si>
    <t>951 0113 0129999 851 290</t>
  </si>
  <si>
    <t>951 0113 0129999 851 200</t>
  </si>
  <si>
    <t>951 0113 0129999 851 000</t>
  </si>
  <si>
    <t>951 0113 0129999 000 000</t>
  </si>
  <si>
    <t>951 0113 0120000 000 000</t>
  </si>
  <si>
    <t>951 0111 9919030 870 290</t>
  </si>
  <si>
    <t>951 0111 9919030 870 200</t>
  </si>
  <si>
    <t>951 0111 9919030 870 000</t>
  </si>
  <si>
    <t>951 0111 9919030 000 000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</si>
  <si>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</si>
  <si>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951 0111 9910000 000 000</t>
  </si>
  <si>
    <t>951 0104 9997239 244 340</t>
  </si>
  <si>
    <t>951 0104 9997239 244 300</t>
  </si>
  <si>
    <t>951 0104 9997239 244 000</t>
  </si>
  <si>
    <t>951 0104 9997239 000 000</t>
  </si>
  <si>
    <t>951 0104 9990000 000 000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</si>
  <si>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</si>
  <si>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</si>
  <si>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</si>
  <si>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</si>
  <si>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</si>
  <si>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</si>
  <si>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951 0104 0120019 244 340</t>
  </si>
  <si>
    <t>951 0104 0120019 244 300</t>
  </si>
  <si>
    <t>951 0104 0120019 244 226</t>
  </si>
  <si>
    <t>951 0104 0120019 244 225</t>
  </si>
  <si>
    <t>951 0104 0120019 244 223</t>
  </si>
  <si>
    <t>951 0104 0120019 244 221</t>
  </si>
  <si>
    <t>951 0104 0120019 244 220</t>
  </si>
  <si>
    <t>951 0104 0120019 244 200</t>
  </si>
  <si>
    <t>951 0104 0120019 244 000</t>
  </si>
  <si>
    <t>951 0104 0120011 122 213</t>
  </si>
  <si>
    <t>951 0104 0120011 122 212</t>
  </si>
  <si>
    <t>951 0104 0120011 122 210</t>
  </si>
  <si>
    <t>Иные выплаты персоналу государственных (муниципальных) органов, за исключением фонда оплаты труда</t>
  </si>
  <si>
    <t>951 0104 0120011 121 213</t>
  </si>
  <si>
    <t>951 0104 0120011 121 211</t>
  </si>
  <si>
    <t>951 0104 0120011 121 210</t>
  </si>
  <si>
    <t>951 0104 0120011 121 200</t>
  </si>
  <si>
    <t>951 0104 0120011 121 000</t>
  </si>
  <si>
    <t>Фонд оплаты труда государственных (муниципальных) органов и взносы по обязательному социальному страхованию</t>
  </si>
  <si>
    <t>951 0104 0120011 122 200</t>
  </si>
  <si>
    <t>951 0104 0120011 122 000</t>
  </si>
  <si>
    <t>951 0113 0222017 244 200</t>
  </si>
  <si>
    <t>951 0309 0312002 244 200</t>
  </si>
  <si>
    <t>951 0801 0610059 000 000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</si>
  <si>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</si>
  <si>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</si>
  <si>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951 0104 0120000 000 000</t>
  </si>
  <si>
    <t>951 0102 8810011 121 213</t>
  </si>
  <si>
    <t>951 0102 8810011 122 213</t>
  </si>
  <si>
    <t>951 0102 8810011 122 212</t>
  </si>
  <si>
    <t>951 0102 8810011 122 210</t>
  </si>
  <si>
    <t>951 0102 8810011 122 200</t>
  </si>
  <si>
    <t>951 0102 8810011 122 000</t>
  </si>
  <si>
    <t>951 0102 8810011 121 211</t>
  </si>
  <si>
    <t>951 0102 8810011 121 210</t>
  </si>
  <si>
    <t>951 0102 8810011 121 200</t>
  </si>
  <si>
    <t>951 0102 8810011 121 000</t>
  </si>
  <si>
    <t>951 0102 8810000 000 000</t>
  </si>
  <si>
    <t>Глава муниципального образования Долотинского сельского поселения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</si>
  <si>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</si>
  <si>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</si>
  <si>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</si>
  <si>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«Защита от чрезвычайных ситуаций»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</si>
  <si>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</si>
  <si>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</si>
  <si>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«Повышение безопасности дорожного движения на территории Долотинского сельского поселения»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</si>
  <si>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</si>
  <si>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</si>
  <si>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</si>
  <si>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</si>
  <si>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Непрограммные расходы</t>
  </si>
  <si>
    <t>Финансовое обеспечение непредвиденных расходов</t>
  </si>
  <si>
    <t>951 0501 0712005 411 310</t>
  </si>
  <si>
    <t>000 01 03 00 00 00 0000 000</t>
  </si>
  <si>
    <t>000 01 03 01 00 00 0000 000</t>
  </si>
  <si>
    <t>000 01 03 01 00 00 0000 700</t>
  </si>
  <si>
    <t>000 01 03 01 00 10 0000 710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</si>
  <si>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</si>
  <si>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</si>
  <si>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</si>
  <si>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</si>
  <si>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</si>
  <si>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</si>
  <si>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</si>
  <si>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</si>
  <si>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951 0501 0712005 411 300</t>
  </si>
  <si>
    <t>951 0501 0712005 411 000</t>
  </si>
  <si>
    <t>Мероприятия по предупреждению черезвычайных ситуаций и пропоганде среди населения безопасности жизнедеятельности, обучениедействиям при возникновении черезвычайных ситувций в рамках подпрограммы "Защита от черезвычайных ситуаций"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</si>
  <si>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951 0309 0320000 000 000</t>
  </si>
  <si>
    <t>951 0309 0312002 244 340</t>
  </si>
  <si>
    <t>951 0309 0312002 244 300</t>
  </si>
  <si>
    <t>951 0309 0312002 244 000</t>
  </si>
  <si>
    <t>951 0309 0312002 000 000</t>
  </si>
  <si>
    <t>951 0309 0310000 000 000</t>
  </si>
  <si>
    <t>951 0203 9995118 244 340</t>
  </si>
  <si>
    <t>951 0203 9995118 244 300</t>
  </si>
  <si>
    <t>951 0203 9995118 244 000</t>
  </si>
  <si>
    <t>951 0203 9995118 244 222</t>
  </si>
  <si>
    <t>951 0203 9995118 244 220</t>
  </si>
  <si>
    <t>951 0203 9995118 244 200</t>
  </si>
  <si>
    <t>951 0203 9995118 121 213</t>
  </si>
  <si>
    <t>951 0203 9995118 121 211</t>
  </si>
  <si>
    <t>951 0203 9995118 121 210</t>
  </si>
  <si>
    <t>951 0203 9995118 121 200</t>
  </si>
  <si>
    <t>951 0203 9995118 121 000</t>
  </si>
  <si>
    <t>951 0203 9995118 000 000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</si>
  <si>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</si>
  <si>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</si>
  <si>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</si>
  <si>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</si>
  <si>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951 0309 0322003 244 226</t>
  </si>
  <si>
    <t>951 0501 0714001 000 000</t>
  </si>
  <si>
    <t>951 0501 0714001 414 000</t>
  </si>
  <si>
    <t>951 0501 0714001 414 300</t>
  </si>
  <si>
    <t>951 0501 0714001 414 310</t>
  </si>
  <si>
    <t>951 0203 9990000 000 000</t>
  </si>
  <si>
    <t>951 0113 0129999 852 290</t>
  </si>
  <si>
    <t>951 0113 0129999 852 200</t>
  </si>
  <si>
    <t>951 0113 0129999 852 000</t>
  </si>
  <si>
    <t>951 0113 0212001 244 200</t>
  </si>
  <si>
    <t>Расходы на софинансирование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комфортным жильем населения Долотинского сельского поселения"</t>
  </si>
  <si>
    <t>951 0501 0710000 000 000</t>
  </si>
  <si>
    <t>951 0501 0532010 244 225</t>
  </si>
  <si>
    <t>951 0501 0532010 244 220</t>
  </si>
  <si>
    <t>951 0501 0532010 244 200</t>
  </si>
  <si>
    <t>951 0501 0532010 244 000</t>
  </si>
  <si>
    <t>951 0501 0532010 000 000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</si>
  <si>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</si>
  <si>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951 0501 0530000 000 000</t>
  </si>
  <si>
    <t>951 0409 0422008 244 225</t>
  </si>
  <si>
    <t>951 0409 0422008 244 220</t>
  </si>
  <si>
    <t>951 0409 0422008 244 200</t>
  </si>
  <si>
    <t>951 0409 0422008 244 000</t>
  </si>
  <si>
    <t>951 0409 0422008 000 000</t>
  </si>
  <si>
    <t>Мероприятия по организации дорожного движения в рамках подпрограммы "Повышение безопасности дорожного движения на территории Долотинского сельского поселения" муниципальной программы Долотинского сельского поселения "Развитие транспортной системы"</t>
  </si>
  <si>
    <t>951 0409 0420000 000 000</t>
  </si>
  <si>
    <t>951 0409 0417351 244 225</t>
  </si>
  <si>
    <t>951 0409 0417351 244 220</t>
  </si>
  <si>
    <t>951 0409 0417351 244 200</t>
  </si>
  <si>
    <t>951 0409 0417351 244 000</t>
  </si>
  <si>
    <t>951 0409 0417351 000 000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</si>
  <si>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</si>
  <si>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951 0409 0410000 000 000</t>
  </si>
  <si>
    <t>951 0409 0412007 244 225</t>
  </si>
  <si>
    <t>951 0409 0412007 244 220</t>
  </si>
  <si>
    <t>Богданова Е.А.</t>
  </si>
  <si>
    <t>951 0104 0120019 244 310</t>
  </si>
  <si>
    <t>951 0113 0222017 244 000</t>
  </si>
  <si>
    <t>951 0113 0222017 244 220</t>
  </si>
  <si>
    <t>951 0113 0222017 244 226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</si>
  <si>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</si>
  <si>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</si>
  <si>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</si>
  <si>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</si>
  <si>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</si>
  <si>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</si>
  <si>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>951 0113 022000 000 000</t>
  </si>
  <si>
    <t xml:space="preserve">Подпрограмма "Обеспечения реализации муниципальной программы Долотинского сельского поселения "Муниципальная политика" </t>
  </si>
  <si>
    <t>000 1 16 51000 02 0000 140</t>
  </si>
  <si>
    <t>60626420</t>
  </si>
  <si>
    <t>000 1 11 05035 10 0000 120</t>
  </si>
  <si>
    <t>000 1 11 05030 00 0000 120</t>
  </si>
  <si>
    <t>951 0501 0717316 414 310</t>
  </si>
  <si>
    <t>951 1003 0717316 000 000</t>
  </si>
  <si>
    <t>Обслуживание государственного  и муниципального долга</t>
  </si>
  <si>
    <t>951 1300 0000000 000 000</t>
  </si>
  <si>
    <t>Обслуживание государственного внутреннего  и муниципального долга</t>
  </si>
  <si>
    <t>951 1301 0000000 000 000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</si>
  <si>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</si>
  <si>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</si>
  <si>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951 1301 9929029 730 000</t>
  </si>
  <si>
    <t>Обслуживание государственного (муниципального) долга</t>
  </si>
  <si>
    <t>951 13019929029 730 230</t>
  </si>
  <si>
    <t>Обслуживание  внутреннего  долга</t>
  </si>
  <si>
    <t>951 1301 9929029 730 231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</si>
  <si>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</si>
  <si>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=</t>
  </si>
  <si>
    <t>сентября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</si>
  <si>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</si>
  <si>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Мероприятия по официальной публикации нормативно-правовых актов АдминистрацииДолотинского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</si>
  <si>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Оценка муниципального имущества, признание прав и регулирование по муниципальной собственностиДолотинского сельского поселенияв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</si>
  <si>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</si>
  <si>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Ссофинансирование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</si>
  <si>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</si>
  <si>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</si>
  <si>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01.10.2015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</si>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</sst>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4" fontId="11" fillId="0" borderId="0" xfId="0" applyNumberFormat="1" applyFont="1" applyAlignment="1">
      <alignment/>
    </xf>
    <xf numFmtId="0" fontId="10" fillId="0" borderId="18" xfId="0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" fontId="2" fillId="0" borderId="21" xfId="0" applyNumberFormat="1" applyFont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49" fontId="2" fillId="0" borderId="2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" fontId="10" fillId="0" borderId="21" xfId="0" applyNumberFormat="1" applyFont="1" applyFill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49" fontId="10" fillId="0" borderId="28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4" fontId="10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" fontId="10" fillId="0" borderId="36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 vertical="top"/>
    </xf>
    <xf numFmtId="0" fontId="2" fillId="0" borderId="4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10" fillId="0" borderId="47" xfId="0" applyNumberFormat="1" applyFont="1" applyBorder="1" applyAlignment="1">
      <alignment horizontal="center"/>
    </xf>
    <xf numFmtId="4" fontId="10" fillId="0" borderId="43" xfId="0" applyNumberFormat="1" applyFont="1" applyBorder="1" applyAlignment="1">
      <alignment horizontal="center"/>
    </xf>
    <xf numFmtId="4" fontId="10" fillId="0" borderId="51" xfId="0" applyNumberFormat="1" applyFont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4" fontId="2" fillId="0" borderId="53" xfId="0" applyNumberFormat="1" applyFont="1" applyBorder="1" applyAlignment="1">
      <alignment horizontal="center"/>
    </xf>
    <xf numFmtId="4" fontId="10" fillId="0" borderId="54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4" fontId="10" fillId="0" borderId="55" xfId="0" applyNumberFormat="1" applyFont="1" applyBorder="1" applyAlignment="1">
      <alignment horizontal="center"/>
    </xf>
    <xf numFmtId="4" fontId="10" fillId="0" borderId="47" xfId="0" applyNumberFormat="1" applyFont="1" applyFill="1" applyBorder="1" applyAlignment="1">
      <alignment horizontal="center"/>
    </xf>
    <xf numFmtId="4" fontId="10" fillId="0" borderId="43" xfId="0" applyNumberFormat="1" applyFont="1" applyFill="1" applyBorder="1" applyAlignment="1">
      <alignment horizontal="center"/>
    </xf>
    <xf numFmtId="4" fontId="10" fillId="0" borderId="53" xfId="0" applyNumberFormat="1" applyFont="1" applyFill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39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0" fontId="2" fillId="0" borderId="41" xfId="0" applyFont="1" applyBorder="1" applyAlignment="1">
      <alignment vertical="top"/>
    </xf>
    <xf numFmtId="49" fontId="2" fillId="0" borderId="49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60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49" fontId="2" fillId="0" borderId="61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4" fontId="10" fillId="0" borderId="62" xfId="0" applyNumberFormat="1" applyFont="1" applyBorder="1" applyAlignment="1">
      <alignment horizontal="center"/>
    </xf>
    <xf numFmtId="4" fontId="10" fillId="0" borderId="63" xfId="0" applyNumberFormat="1" applyFont="1" applyBorder="1" applyAlignment="1">
      <alignment horizontal="center"/>
    </xf>
    <xf numFmtId="4" fontId="10" fillId="0" borderId="64" xfId="0" applyNumberFormat="1" applyFont="1" applyBorder="1" applyAlignment="1">
      <alignment horizontal="center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49" fontId="10" fillId="0" borderId="65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49" fontId="10" fillId="0" borderId="62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0" fontId="2" fillId="0" borderId="49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69" xfId="0" applyFont="1" applyBorder="1" applyAlignment="1">
      <alignment horizontal="left" wrapText="1"/>
    </xf>
    <xf numFmtId="49" fontId="2" fillId="0" borderId="59" xfId="0" applyNumberFormat="1" applyFont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70" xfId="0" applyFont="1" applyBorder="1" applyAlignment="1">
      <alignment wrapText="1"/>
    </xf>
    <xf numFmtId="0" fontId="2" fillId="0" borderId="71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" fontId="2" fillId="0" borderId="45" xfId="0" applyNumberFormat="1" applyFont="1" applyBorder="1" applyAlignment="1">
      <alignment horizontal="center"/>
    </xf>
    <xf numFmtId="0" fontId="6" fillId="0" borderId="56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9" xfId="0" applyFont="1" applyBorder="1" applyAlignment="1">
      <alignment horizontal="left" wrapText="1" indent="2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9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3" xfId="0" applyFont="1" applyBorder="1" applyAlignment="1">
      <alignment horizontal="left" vertical="center" wrapText="1" indent="2"/>
    </xf>
    <xf numFmtId="49" fontId="2" fillId="0" borderId="36" xfId="0" applyNumberFormat="1" applyFont="1" applyBorder="1" applyAlignment="1">
      <alignment horizontal="center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49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D84"/>
  <sheetViews>
    <sheetView view="pageBreakPreview" zoomScale="89" zoomScaleSheetLayoutView="89" zoomScalePageLayoutView="0" workbookViewId="0" topLeftCell="A79">
      <selection activeCell="BD83" sqref="BD83"/>
    </sheetView>
  </sheetViews>
  <sheetFormatPr defaultColWidth="0.875" defaultRowHeight="12.75"/>
  <cols>
    <col min="1" max="27" width="0.875" style="1" customWidth="1"/>
    <col min="28" max="28" width="5.125" style="1" customWidth="1"/>
    <col min="29" max="50" width="0.875" style="1" customWidth="1"/>
    <col min="51" max="51" width="0.74609375" style="1" customWidth="1"/>
    <col min="52" max="52" width="0.875" style="1" customWidth="1"/>
    <col min="53" max="53" width="1.37890625" style="1" customWidth="1"/>
    <col min="54" max="54" width="2.75390625" style="1" customWidth="1"/>
    <col min="55" max="72" width="0.875" style="1" customWidth="1"/>
    <col min="73" max="73" width="0.37109375" style="1" customWidth="1"/>
    <col min="74" max="74" width="0.6171875" style="1" customWidth="1"/>
    <col min="75" max="76" width="0.875" style="1" hidden="1" customWidth="1"/>
    <col min="77" max="77" width="0.37109375" style="1" customWidth="1"/>
    <col min="78" max="88" width="0.875" style="1" customWidth="1"/>
    <col min="89" max="89" width="0.12890625" style="1" customWidth="1"/>
    <col min="90" max="126" width="0.875" style="1" customWidth="1"/>
    <col min="127" max="127" width="0.74609375" style="1" customWidth="1"/>
    <col min="128" max="16384" width="0.875" style="1" customWidth="1"/>
  </cols>
  <sheetData>
    <row r="1" ht="3" customHeight="1"/>
    <row r="2" spans="2:109" ht="15" customHeight="1" thickBot="1">
      <c r="B2" s="66" t="s">
        <v>97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P2" s="61" t="s">
        <v>75</v>
      </c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3"/>
    </row>
    <row r="3" spans="2:109" s="2" customFormat="1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CN3" s="4" t="s">
        <v>127</v>
      </c>
      <c r="CP3" s="67" t="s">
        <v>98</v>
      </c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9"/>
    </row>
    <row r="4" spans="37:109" s="2" customFormat="1" ht="15" customHeight="1">
      <c r="AK4" s="4" t="s">
        <v>80</v>
      </c>
      <c r="AL4" s="70" t="s">
        <v>654</v>
      </c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64">
        <v>20</v>
      </c>
      <c r="BC4" s="64"/>
      <c r="BD4" s="64"/>
      <c r="BE4" s="64"/>
      <c r="BF4" s="65" t="s">
        <v>326</v>
      </c>
      <c r="BG4" s="65"/>
      <c r="BH4" s="65"/>
      <c r="BI4" s="2" t="s">
        <v>81</v>
      </c>
      <c r="CN4" s="4" t="s">
        <v>76</v>
      </c>
      <c r="CP4" s="71" t="s">
        <v>653</v>
      </c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3"/>
    </row>
    <row r="5" spans="2:109" s="2" customFormat="1" ht="14.25" customHeight="1">
      <c r="B5" s="2" t="s">
        <v>112</v>
      </c>
      <c r="CN5" s="4" t="s">
        <v>77</v>
      </c>
      <c r="CP5" s="71" t="s">
        <v>140</v>
      </c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3"/>
    </row>
    <row r="6" spans="2:109" s="2" customFormat="1" ht="12" customHeight="1">
      <c r="B6" s="5" t="s">
        <v>113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9"/>
      <c r="R6" s="19"/>
      <c r="S6" s="19"/>
      <c r="T6" s="82" t="s">
        <v>139</v>
      </c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19"/>
      <c r="CA6" s="19"/>
      <c r="CB6" s="19"/>
      <c r="CC6" s="19"/>
      <c r="CD6" s="19"/>
      <c r="CE6" s="5"/>
      <c r="CN6" s="4" t="s">
        <v>111</v>
      </c>
      <c r="CP6" s="71" t="s">
        <v>397</v>
      </c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3"/>
    </row>
    <row r="7" spans="2:109" s="2" customFormat="1" ht="33" customHeight="1">
      <c r="B7" s="83" t="s">
        <v>79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4" t="s">
        <v>276</v>
      </c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19"/>
      <c r="CA7" s="19"/>
      <c r="CB7" s="19"/>
      <c r="CC7" s="19"/>
      <c r="CD7" s="19"/>
      <c r="CE7" s="5"/>
      <c r="CN7" s="4" t="s">
        <v>131</v>
      </c>
      <c r="CP7" s="71" t="s">
        <v>627</v>
      </c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3"/>
    </row>
    <row r="8" spans="2:109" s="2" customFormat="1" ht="15" customHeight="1">
      <c r="B8" s="2" t="s">
        <v>512</v>
      </c>
      <c r="CN8" s="4"/>
      <c r="CP8" s="71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3"/>
    </row>
    <row r="9" spans="2:109" s="2" customFormat="1" ht="14.25" customHeight="1" thickBot="1">
      <c r="B9" s="2" t="s">
        <v>108</v>
      </c>
      <c r="CP9" s="85" t="s">
        <v>78</v>
      </c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7"/>
    </row>
    <row r="10" spans="2:109" s="3" customFormat="1" ht="25.5" customHeight="1">
      <c r="B10" s="88" t="s">
        <v>99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</row>
    <row r="11" spans="2:109" ht="34.5" customHeight="1">
      <c r="B11" s="74" t="s">
        <v>68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 t="s">
        <v>69</v>
      </c>
      <c r="AD11" s="74"/>
      <c r="AE11" s="74"/>
      <c r="AF11" s="74"/>
      <c r="AG11" s="74"/>
      <c r="AH11" s="74"/>
      <c r="AI11" s="74" t="s">
        <v>114</v>
      </c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 t="s">
        <v>109</v>
      </c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 t="s">
        <v>70</v>
      </c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 t="s">
        <v>71</v>
      </c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89"/>
    </row>
    <row r="12" spans="2:109" s="16" customFormat="1" ht="12" customHeight="1" thickBot="1">
      <c r="B12" s="94">
        <v>1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81">
        <v>2</v>
      </c>
      <c r="AD12" s="81"/>
      <c r="AE12" s="81"/>
      <c r="AF12" s="81"/>
      <c r="AG12" s="81"/>
      <c r="AH12" s="81"/>
      <c r="AI12" s="81">
        <v>3</v>
      </c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>
        <v>4</v>
      </c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>
        <v>5</v>
      </c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>
        <v>6</v>
      </c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102"/>
    </row>
    <row r="13" spans="2:160" s="26" customFormat="1" ht="18.75" customHeight="1">
      <c r="B13" s="75" t="s">
        <v>100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92" t="s">
        <v>73</v>
      </c>
      <c r="AD13" s="93"/>
      <c r="AE13" s="93"/>
      <c r="AF13" s="93"/>
      <c r="AG13" s="93"/>
      <c r="AH13" s="93"/>
      <c r="AI13" s="93" t="s">
        <v>74</v>
      </c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8">
        <f>BD15+BD70</f>
        <v>78237000</v>
      </c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>
        <f>BZ15+BZ70+BZ62</f>
        <v>59786491.12</v>
      </c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>
        <f>BD13-BZ13</f>
        <v>18450508.880000003</v>
      </c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100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</row>
    <row r="14" spans="2:127" ht="18.75" customHeight="1">
      <c r="B14" s="78" t="s">
        <v>72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80"/>
      <c r="AC14" s="90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4"/>
      <c r="DW14" s="23"/>
    </row>
    <row r="15" spans="2:158" s="26" customFormat="1" ht="22.5" customHeight="1">
      <c r="B15" s="53" t="s">
        <v>313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5"/>
      <c r="AC15" s="59" t="s">
        <v>73</v>
      </c>
      <c r="AD15" s="60"/>
      <c r="AE15" s="60"/>
      <c r="AF15" s="60"/>
      <c r="AG15" s="60"/>
      <c r="AH15" s="60"/>
      <c r="AI15" s="60" t="s">
        <v>249</v>
      </c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95">
        <f>BD16+BD20+BD26+BD35+BD43+BD50+BD62</f>
        <v>7037800</v>
      </c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>
        <f>BZ16+BZ20+BZ26+BZ35+BZ46+BZ43+BZ50</f>
        <v>2901155.3399999994</v>
      </c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>
        <f>BD15-BZ15</f>
        <v>4136644.6600000006</v>
      </c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7"/>
      <c r="DV15" s="28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</row>
    <row r="16" spans="2:127" s="26" customFormat="1" ht="18.75" customHeight="1">
      <c r="B16" s="53" t="s">
        <v>137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5"/>
      <c r="AC16" s="45" t="s">
        <v>73</v>
      </c>
      <c r="AD16" s="46"/>
      <c r="AE16" s="46"/>
      <c r="AF16" s="46"/>
      <c r="AG16" s="46"/>
      <c r="AH16" s="46"/>
      <c r="AI16" s="46" t="s">
        <v>250</v>
      </c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38">
        <f>BD17</f>
        <v>3809700</v>
      </c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47">
        <f>BZ17</f>
        <v>728454.52</v>
      </c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95">
        <f>BD16-BZ16</f>
        <v>3081245.48</v>
      </c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7"/>
      <c r="DW16" s="32"/>
    </row>
    <row r="17" spans="2:127" ht="18.75" customHeight="1">
      <c r="B17" s="40" t="s">
        <v>138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2"/>
      <c r="AC17" s="43" t="s">
        <v>73</v>
      </c>
      <c r="AD17" s="44"/>
      <c r="AE17" s="44"/>
      <c r="AF17" s="44"/>
      <c r="AG17" s="44"/>
      <c r="AH17" s="44"/>
      <c r="AI17" s="44" t="s">
        <v>251</v>
      </c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36">
        <f>BD18</f>
        <v>3809700</v>
      </c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7">
        <f>BZ18+BZ19</f>
        <v>728454.52</v>
      </c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48">
        <f>BD17-BZ17</f>
        <v>3081245.48</v>
      </c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50"/>
      <c r="DW17" s="23"/>
    </row>
    <row r="18" spans="2:127" ht="101.25" customHeight="1">
      <c r="B18" s="40" t="s">
        <v>381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2"/>
      <c r="AC18" s="43" t="s">
        <v>73</v>
      </c>
      <c r="AD18" s="44"/>
      <c r="AE18" s="44"/>
      <c r="AF18" s="44"/>
      <c r="AG18" s="44"/>
      <c r="AH18" s="44"/>
      <c r="AI18" s="44" t="s">
        <v>252</v>
      </c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36">
        <v>3809700</v>
      </c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7">
        <v>726318.63</v>
      </c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48">
        <f>BD18-BZ18</f>
        <v>3083381.37</v>
      </c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50"/>
      <c r="DW18" s="23"/>
    </row>
    <row r="19" spans="2:127" ht="61.5" customHeight="1">
      <c r="B19" s="40" t="s">
        <v>212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2"/>
      <c r="AC19" s="43" t="s">
        <v>73</v>
      </c>
      <c r="AD19" s="44"/>
      <c r="AE19" s="44"/>
      <c r="AF19" s="44"/>
      <c r="AG19" s="44"/>
      <c r="AH19" s="44"/>
      <c r="AI19" s="44" t="s">
        <v>213</v>
      </c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36" t="s">
        <v>224</v>
      </c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7">
        <v>2135.89</v>
      </c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48" t="s">
        <v>224</v>
      </c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50"/>
      <c r="DW19" s="23"/>
    </row>
    <row r="20" spans="2:127" s="26" customFormat="1" ht="46.5" customHeight="1">
      <c r="B20" s="53" t="s">
        <v>411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5"/>
      <c r="AC20" s="45" t="s">
        <v>73</v>
      </c>
      <c r="AD20" s="46"/>
      <c r="AE20" s="46"/>
      <c r="AF20" s="46"/>
      <c r="AG20" s="46"/>
      <c r="AH20" s="46"/>
      <c r="AI20" s="46" t="s">
        <v>410</v>
      </c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38">
        <f>BD21</f>
        <v>917200</v>
      </c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47">
        <f>BZ21</f>
        <v>768301.8099999998</v>
      </c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95">
        <f aca="true" t="shared" si="0" ref="CP20:CP45">BD20-BZ20</f>
        <v>148898.19000000018</v>
      </c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7"/>
      <c r="DW20" s="32"/>
    </row>
    <row r="21" spans="2:127" ht="35.25" customHeight="1">
      <c r="B21" s="40" t="s">
        <v>409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  <c r="AC21" s="43" t="s">
        <v>73</v>
      </c>
      <c r="AD21" s="44"/>
      <c r="AE21" s="44"/>
      <c r="AF21" s="44"/>
      <c r="AG21" s="44"/>
      <c r="AH21" s="44"/>
      <c r="AI21" s="44" t="s">
        <v>408</v>
      </c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36">
        <f>BD22+BD23+BD24+BD25</f>
        <v>917200</v>
      </c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>
        <f>BZ22+BZ23+BZ24+BZ25</f>
        <v>768301.8099999998</v>
      </c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48">
        <f t="shared" si="0"/>
        <v>148898.19000000018</v>
      </c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50"/>
      <c r="DW21" s="23"/>
    </row>
    <row r="22" spans="2:127" ht="90.75" customHeight="1">
      <c r="B22" s="40" t="s">
        <v>382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2"/>
      <c r="AC22" s="43" t="s">
        <v>73</v>
      </c>
      <c r="AD22" s="44"/>
      <c r="AE22" s="44"/>
      <c r="AF22" s="44"/>
      <c r="AG22" s="44"/>
      <c r="AH22" s="44"/>
      <c r="AI22" s="44" t="s">
        <v>407</v>
      </c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36">
        <v>280500</v>
      </c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7">
        <v>263679.72</v>
      </c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48">
        <f>BD22-BZ22</f>
        <v>16820.280000000028</v>
      </c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50"/>
      <c r="DW22" s="23"/>
    </row>
    <row r="23" spans="2:127" ht="114" customHeight="1">
      <c r="B23" s="40" t="s">
        <v>385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2"/>
      <c r="AC23" s="43" t="s">
        <v>73</v>
      </c>
      <c r="AD23" s="44"/>
      <c r="AE23" s="44"/>
      <c r="AF23" s="44"/>
      <c r="AG23" s="44"/>
      <c r="AH23" s="44"/>
      <c r="AI23" s="44" t="s">
        <v>406</v>
      </c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36">
        <v>10500</v>
      </c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7">
        <v>7160.66</v>
      </c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48">
        <f t="shared" si="0"/>
        <v>3339.34</v>
      </c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50"/>
      <c r="DW23" s="23"/>
    </row>
    <row r="24" spans="2:127" ht="92.25" customHeight="1">
      <c r="B24" s="40" t="s">
        <v>384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2"/>
      <c r="AC24" s="43" t="s">
        <v>73</v>
      </c>
      <c r="AD24" s="44"/>
      <c r="AE24" s="44"/>
      <c r="AF24" s="44"/>
      <c r="AG24" s="44"/>
      <c r="AH24" s="44"/>
      <c r="AI24" s="44" t="s">
        <v>405</v>
      </c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36">
        <v>614300</v>
      </c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7">
        <v>529017.19</v>
      </c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48">
        <f t="shared" si="0"/>
        <v>85282.81000000006</v>
      </c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50"/>
      <c r="DW24" s="23"/>
    </row>
    <row r="25" spans="2:127" ht="93.75" customHeight="1">
      <c r="B25" s="40" t="s">
        <v>383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2"/>
      <c r="AC25" s="43" t="s">
        <v>73</v>
      </c>
      <c r="AD25" s="44"/>
      <c r="AE25" s="44"/>
      <c r="AF25" s="44"/>
      <c r="AG25" s="44"/>
      <c r="AH25" s="44"/>
      <c r="AI25" s="44" t="s">
        <v>404</v>
      </c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36">
        <v>11900</v>
      </c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7">
        <v>-31555.76</v>
      </c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48">
        <f t="shared" si="0"/>
        <v>43455.759999999995</v>
      </c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50"/>
      <c r="DW25" s="23"/>
    </row>
    <row r="26" spans="2:109" s="26" customFormat="1" ht="17.25" customHeight="1">
      <c r="B26" s="53" t="s">
        <v>141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5"/>
      <c r="AC26" s="45" t="s">
        <v>73</v>
      </c>
      <c r="AD26" s="46"/>
      <c r="AE26" s="46"/>
      <c r="AF26" s="46"/>
      <c r="AG26" s="46"/>
      <c r="AH26" s="46"/>
      <c r="AI26" s="46" t="s">
        <v>253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38">
        <f>BD33</f>
        <v>949800</v>
      </c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47">
        <f>BZ33</f>
        <v>509168</v>
      </c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95">
        <f t="shared" si="0"/>
        <v>440632</v>
      </c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7"/>
    </row>
    <row r="27" spans="2:109" ht="33.75" customHeight="1" hidden="1">
      <c r="B27" s="40" t="s">
        <v>321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2"/>
      <c r="AC27" s="43" t="s">
        <v>73</v>
      </c>
      <c r="AD27" s="44"/>
      <c r="AE27" s="44"/>
      <c r="AF27" s="44"/>
      <c r="AG27" s="44"/>
      <c r="AH27" s="44"/>
      <c r="AI27" s="44" t="s">
        <v>320</v>
      </c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36" t="str">
        <f>BD28</f>
        <v>-</v>
      </c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 t="str">
        <f>BZ28</f>
        <v>-</v>
      </c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48" t="e">
        <f t="shared" si="0"/>
        <v>#VALUE!</v>
      </c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50"/>
    </row>
    <row r="28" spans="2:109" ht="48" customHeight="1" hidden="1">
      <c r="B28" s="40" t="s">
        <v>324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2"/>
      <c r="AC28" s="43" t="s">
        <v>73</v>
      </c>
      <c r="AD28" s="44"/>
      <c r="AE28" s="44"/>
      <c r="AF28" s="44"/>
      <c r="AG28" s="44"/>
      <c r="AH28" s="44"/>
      <c r="AI28" s="44" t="s">
        <v>312</v>
      </c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36" t="str">
        <f>BD29</f>
        <v>-</v>
      </c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 t="str">
        <f>BZ29</f>
        <v>-</v>
      </c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48" t="e">
        <f t="shared" si="0"/>
        <v>#VALUE!</v>
      </c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50"/>
    </row>
    <row r="29" spans="2:109" ht="47.25" customHeight="1" hidden="1">
      <c r="B29" s="40" t="s">
        <v>324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2"/>
      <c r="AC29" s="43" t="s">
        <v>73</v>
      </c>
      <c r="AD29" s="44"/>
      <c r="AE29" s="44"/>
      <c r="AF29" s="44"/>
      <c r="AG29" s="44"/>
      <c r="AH29" s="44"/>
      <c r="AI29" s="44" t="s">
        <v>338</v>
      </c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36" t="s">
        <v>224</v>
      </c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 t="s">
        <v>224</v>
      </c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48" t="e">
        <f t="shared" si="0"/>
        <v>#VALUE!</v>
      </c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50"/>
    </row>
    <row r="30" spans="2:109" ht="0.75" customHeight="1">
      <c r="B30" s="40" t="s">
        <v>330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2"/>
      <c r="AC30" s="43" t="s">
        <v>73</v>
      </c>
      <c r="AD30" s="44"/>
      <c r="AE30" s="44"/>
      <c r="AF30" s="44"/>
      <c r="AG30" s="44"/>
      <c r="AH30" s="44"/>
      <c r="AI30" s="44" t="s">
        <v>319</v>
      </c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36" t="s">
        <v>224</v>
      </c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48" t="e">
        <f t="shared" si="0"/>
        <v>#VALUE!</v>
      </c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50"/>
    </row>
    <row r="31" spans="2:109" ht="43.5" customHeight="1" hidden="1">
      <c r="B31" s="40" t="s">
        <v>325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2"/>
      <c r="AC31" s="43" t="s">
        <v>73</v>
      </c>
      <c r="AD31" s="44"/>
      <c r="AE31" s="44"/>
      <c r="AF31" s="44"/>
      <c r="AG31" s="44"/>
      <c r="AH31" s="44"/>
      <c r="AI31" s="44" t="s">
        <v>318</v>
      </c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36" t="s">
        <v>224</v>
      </c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>
        <f>BZ32</f>
        <v>0</v>
      </c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48" t="e">
        <f t="shared" si="0"/>
        <v>#VALUE!</v>
      </c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50"/>
    </row>
    <row r="32" spans="2:109" ht="22.5" customHeight="1" hidden="1">
      <c r="B32" s="40" t="s">
        <v>329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2"/>
      <c r="AC32" s="43" t="s">
        <v>73</v>
      </c>
      <c r="AD32" s="44"/>
      <c r="AE32" s="44"/>
      <c r="AF32" s="44"/>
      <c r="AG32" s="44"/>
      <c r="AH32" s="44"/>
      <c r="AI32" s="44" t="s">
        <v>317</v>
      </c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36" t="s">
        <v>224</v>
      </c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48" t="e">
        <f t="shared" si="0"/>
        <v>#VALUE!</v>
      </c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50"/>
    </row>
    <row r="33" spans="2:109" ht="26.25" customHeight="1">
      <c r="B33" s="40" t="s">
        <v>142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2"/>
      <c r="AC33" s="43" t="s">
        <v>73</v>
      </c>
      <c r="AD33" s="44"/>
      <c r="AE33" s="44"/>
      <c r="AF33" s="44"/>
      <c r="AG33" s="44"/>
      <c r="AH33" s="44"/>
      <c r="AI33" s="44" t="s">
        <v>282</v>
      </c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36">
        <f>BD34</f>
        <v>949800</v>
      </c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9">
        <f>BZ34</f>
        <v>509168</v>
      </c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48">
        <f t="shared" si="0"/>
        <v>440632</v>
      </c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50"/>
    </row>
    <row r="34" spans="2:109" ht="25.5" customHeight="1">
      <c r="B34" s="40" t="s">
        <v>142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2"/>
      <c r="AC34" s="43" t="s">
        <v>73</v>
      </c>
      <c r="AD34" s="44"/>
      <c r="AE34" s="44"/>
      <c r="AF34" s="44"/>
      <c r="AG34" s="44"/>
      <c r="AH34" s="44"/>
      <c r="AI34" s="44" t="s">
        <v>254</v>
      </c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36">
        <v>949800</v>
      </c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9">
        <v>509168</v>
      </c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48">
        <f t="shared" si="0"/>
        <v>440632</v>
      </c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50"/>
    </row>
    <row r="35" spans="2:109" s="26" customFormat="1" ht="18.75" customHeight="1">
      <c r="B35" s="53" t="s">
        <v>143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5"/>
      <c r="AC35" s="45" t="s">
        <v>73</v>
      </c>
      <c r="AD35" s="46"/>
      <c r="AE35" s="46"/>
      <c r="AF35" s="46"/>
      <c r="AG35" s="46"/>
      <c r="AH35" s="46"/>
      <c r="AI35" s="46" t="s">
        <v>256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38">
        <f>BD36+BD38</f>
        <v>1082300</v>
      </c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47">
        <f>BZ36+BZ38</f>
        <v>687468.6000000001</v>
      </c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95">
        <f>BD35-BZ35</f>
        <v>394831.3999999999</v>
      </c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7"/>
    </row>
    <row r="36" spans="2:109" ht="22.5" customHeight="1">
      <c r="B36" s="40" t="s">
        <v>144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2"/>
      <c r="AC36" s="43" t="s">
        <v>73</v>
      </c>
      <c r="AD36" s="44"/>
      <c r="AE36" s="44"/>
      <c r="AF36" s="44"/>
      <c r="AG36" s="44"/>
      <c r="AH36" s="44"/>
      <c r="AI36" s="44" t="s">
        <v>257</v>
      </c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36">
        <f>BD37</f>
        <v>96200</v>
      </c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7">
        <f>BZ37</f>
        <v>44039.44</v>
      </c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48">
        <f t="shared" si="0"/>
        <v>52160.56</v>
      </c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50"/>
    </row>
    <row r="37" spans="2:109" ht="57.75" customHeight="1">
      <c r="B37" s="40" t="s">
        <v>386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2"/>
      <c r="AC37" s="43" t="s">
        <v>73</v>
      </c>
      <c r="AD37" s="44"/>
      <c r="AE37" s="44"/>
      <c r="AF37" s="44"/>
      <c r="AG37" s="44"/>
      <c r="AH37" s="44"/>
      <c r="AI37" s="44" t="s">
        <v>258</v>
      </c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36">
        <v>96200</v>
      </c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7">
        <v>44039.44</v>
      </c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48">
        <f t="shared" si="0"/>
        <v>52160.56</v>
      </c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50"/>
    </row>
    <row r="38" spans="2:109" ht="18.75" customHeight="1">
      <c r="B38" s="40" t="s">
        <v>145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2"/>
      <c r="AC38" s="43" t="s">
        <v>73</v>
      </c>
      <c r="AD38" s="44"/>
      <c r="AE38" s="44"/>
      <c r="AF38" s="44"/>
      <c r="AG38" s="44"/>
      <c r="AH38" s="44"/>
      <c r="AI38" s="44" t="s">
        <v>259</v>
      </c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36">
        <f>BD39+BD41</f>
        <v>986100</v>
      </c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7">
        <f>BZ40+BZ42</f>
        <v>643429.16</v>
      </c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48">
        <f t="shared" si="0"/>
        <v>342670.83999999997</v>
      </c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50"/>
    </row>
    <row r="39" spans="2:109" ht="24" customHeight="1">
      <c r="B39" s="56" t="s">
        <v>42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8"/>
      <c r="AC39" s="52" t="s">
        <v>73</v>
      </c>
      <c r="AD39" s="51"/>
      <c r="AE39" s="51"/>
      <c r="AF39" s="51"/>
      <c r="AG39" s="51"/>
      <c r="AH39" s="51"/>
      <c r="AI39" s="51" t="s">
        <v>380</v>
      </c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48">
        <f>BD40</f>
        <v>300000</v>
      </c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111">
        <f>BZ40</f>
        <v>288134.71</v>
      </c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48">
        <f>BD39-BZ39</f>
        <v>11865.289999999979</v>
      </c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50"/>
    </row>
    <row r="40" spans="2:109" ht="47.25" customHeight="1">
      <c r="B40" s="40" t="s">
        <v>133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  <c r="AC40" s="43" t="s">
        <v>73</v>
      </c>
      <c r="AD40" s="44"/>
      <c r="AE40" s="44"/>
      <c r="AF40" s="44"/>
      <c r="AG40" s="44"/>
      <c r="AH40" s="44"/>
      <c r="AI40" s="44" t="s">
        <v>132</v>
      </c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36">
        <v>300000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7">
        <v>288134.71</v>
      </c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48">
        <f t="shared" si="0"/>
        <v>11865.289999999979</v>
      </c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50"/>
    </row>
    <row r="41" spans="2:109" ht="21" customHeight="1">
      <c r="B41" s="40" t="s">
        <v>41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2"/>
      <c r="AC41" s="43" t="s">
        <v>73</v>
      </c>
      <c r="AD41" s="44"/>
      <c r="AE41" s="44"/>
      <c r="AF41" s="44"/>
      <c r="AG41" s="44"/>
      <c r="AH41" s="44"/>
      <c r="AI41" s="44" t="s">
        <v>134</v>
      </c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36">
        <f>BD42</f>
        <v>686100</v>
      </c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7">
        <f>BZ42</f>
        <v>355294.45</v>
      </c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48">
        <f t="shared" si="0"/>
        <v>330805.55</v>
      </c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50"/>
    </row>
    <row r="42" spans="2:109" ht="48.75" customHeight="1">
      <c r="B42" s="40" t="s">
        <v>136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43" t="s">
        <v>73</v>
      </c>
      <c r="AD42" s="44"/>
      <c r="AE42" s="44"/>
      <c r="AF42" s="44"/>
      <c r="AG42" s="44"/>
      <c r="AH42" s="44"/>
      <c r="AI42" s="44" t="s">
        <v>135</v>
      </c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36">
        <v>686100</v>
      </c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7">
        <v>355294.45</v>
      </c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48">
        <f t="shared" si="0"/>
        <v>330805.55</v>
      </c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50"/>
    </row>
    <row r="43" spans="2:109" s="26" customFormat="1" ht="18.75" customHeight="1">
      <c r="B43" s="53" t="s">
        <v>146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5"/>
      <c r="AC43" s="45" t="s">
        <v>73</v>
      </c>
      <c r="AD43" s="46"/>
      <c r="AE43" s="46"/>
      <c r="AF43" s="46"/>
      <c r="AG43" s="46"/>
      <c r="AH43" s="46"/>
      <c r="AI43" s="46" t="s">
        <v>260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38">
        <f>BD44</f>
        <v>8400</v>
      </c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47">
        <f>BZ44</f>
        <v>5320</v>
      </c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95">
        <f t="shared" si="0"/>
        <v>3080</v>
      </c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7"/>
    </row>
    <row r="44" spans="2:109" ht="68.25" customHeight="1">
      <c r="B44" s="40" t="s">
        <v>148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2"/>
      <c r="AC44" s="43" t="s">
        <v>73</v>
      </c>
      <c r="AD44" s="44"/>
      <c r="AE44" s="44"/>
      <c r="AF44" s="44"/>
      <c r="AG44" s="44"/>
      <c r="AH44" s="44"/>
      <c r="AI44" s="44" t="s">
        <v>261</v>
      </c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36">
        <f>BD45</f>
        <v>8400</v>
      </c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9">
        <f>BZ45</f>
        <v>5320</v>
      </c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48">
        <f t="shared" si="0"/>
        <v>3080</v>
      </c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50"/>
    </row>
    <row r="45" spans="2:109" ht="102.75" customHeight="1">
      <c r="B45" s="40" t="s">
        <v>153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2"/>
      <c r="AC45" s="43" t="s">
        <v>73</v>
      </c>
      <c r="AD45" s="44"/>
      <c r="AE45" s="44"/>
      <c r="AF45" s="44"/>
      <c r="AG45" s="44"/>
      <c r="AH45" s="44"/>
      <c r="AI45" s="44" t="s">
        <v>262</v>
      </c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36">
        <v>8400</v>
      </c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9">
        <v>5320</v>
      </c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48">
        <f t="shared" si="0"/>
        <v>3080</v>
      </c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50"/>
    </row>
    <row r="46" spans="2:109" s="26" customFormat="1" ht="47.25" customHeight="1">
      <c r="B46" s="53" t="s">
        <v>374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5" t="s">
        <v>73</v>
      </c>
      <c r="AD46" s="46"/>
      <c r="AE46" s="46"/>
      <c r="AF46" s="46"/>
      <c r="AG46" s="46"/>
      <c r="AH46" s="46"/>
      <c r="AI46" s="46" t="s">
        <v>375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38" t="s">
        <v>224</v>
      </c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47">
        <f>BZ47</f>
        <v>-0.87</v>
      </c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108" t="s">
        <v>224</v>
      </c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10"/>
    </row>
    <row r="47" spans="2:109" ht="16.5" customHeight="1">
      <c r="B47" s="40" t="s">
        <v>376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43" t="s">
        <v>73</v>
      </c>
      <c r="AD47" s="44"/>
      <c r="AE47" s="44"/>
      <c r="AF47" s="44"/>
      <c r="AG47" s="44"/>
      <c r="AH47" s="44"/>
      <c r="AI47" s="44" t="s">
        <v>377</v>
      </c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36" t="s">
        <v>224</v>
      </c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9">
        <f>BZ48</f>
        <v>-0.87</v>
      </c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105" t="s">
        <v>224</v>
      </c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7"/>
    </row>
    <row r="48" spans="2:109" ht="34.5" customHeight="1">
      <c r="B48" s="40" t="s">
        <v>378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43" t="s">
        <v>73</v>
      </c>
      <c r="AD48" s="44"/>
      <c r="AE48" s="44"/>
      <c r="AF48" s="44"/>
      <c r="AG48" s="44"/>
      <c r="AH48" s="44"/>
      <c r="AI48" s="44" t="s">
        <v>379</v>
      </c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36" t="s">
        <v>224</v>
      </c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9">
        <f>BZ49</f>
        <v>-0.87</v>
      </c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105" t="s">
        <v>224</v>
      </c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7"/>
    </row>
    <row r="49" spans="2:109" ht="46.5" customHeight="1">
      <c r="B49" s="40" t="s">
        <v>387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2"/>
      <c r="AC49" s="43" t="s">
        <v>73</v>
      </c>
      <c r="AD49" s="44"/>
      <c r="AE49" s="44"/>
      <c r="AF49" s="44"/>
      <c r="AG49" s="44"/>
      <c r="AH49" s="44"/>
      <c r="AI49" s="44" t="s">
        <v>388</v>
      </c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36" t="s">
        <v>224</v>
      </c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9">
        <v>-0.87</v>
      </c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105" t="s">
        <v>224</v>
      </c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7"/>
    </row>
    <row r="50" spans="2:109" s="26" customFormat="1" ht="57" customHeight="1">
      <c r="B50" s="53" t="s">
        <v>154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5" t="s">
        <v>73</v>
      </c>
      <c r="AD50" s="46"/>
      <c r="AE50" s="46"/>
      <c r="AF50" s="46"/>
      <c r="AG50" s="46"/>
      <c r="AH50" s="46"/>
      <c r="AI50" s="46" t="s">
        <v>273</v>
      </c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38">
        <f>BD51</f>
        <v>268000</v>
      </c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47">
        <f>BZ51</f>
        <v>202443.28</v>
      </c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95">
        <f>BD50-BZ50</f>
        <v>65556.72</v>
      </c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7"/>
    </row>
    <row r="51" spans="2:109" ht="111" customHeight="1">
      <c r="B51" s="40" t="s">
        <v>67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2"/>
      <c r="AC51" s="43" t="s">
        <v>73</v>
      </c>
      <c r="AD51" s="44"/>
      <c r="AE51" s="44"/>
      <c r="AF51" s="44"/>
      <c r="AG51" s="44"/>
      <c r="AH51" s="44"/>
      <c r="AI51" s="44" t="s">
        <v>274</v>
      </c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36">
        <f>BD56</f>
        <v>268000</v>
      </c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9">
        <f>BZ56</f>
        <v>202443.28</v>
      </c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48">
        <f>BD51-BZ51</f>
        <v>65556.72</v>
      </c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50"/>
    </row>
    <row r="52" spans="2:109" ht="91.5" customHeight="1" hidden="1">
      <c r="B52" s="40" t="s">
        <v>355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2"/>
      <c r="AC52" s="43" t="s">
        <v>73</v>
      </c>
      <c r="AD52" s="44"/>
      <c r="AE52" s="44"/>
      <c r="AF52" s="44"/>
      <c r="AG52" s="44"/>
      <c r="AH52" s="44"/>
      <c r="AI52" s="44" t="s">
        <v>275</v>
      </c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36" t="str">
        <f>BD53</f>
        <v>-</v>
      </c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9" t="str">
        <f>BZ53</f>
        <v>-</v>
      </c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48" t="e">
        <f>BD52-BZ52</f>
        <v>#VALUE!</v>
      </c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50"/>
    </row>
    <row r="53" spans="2:109" ht="112.5" customHeight="1" hidden="1">
      <c r="B53" s="40" t="s">
        <v>354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2"/>
      <c r="AC53" s="43" t="s">
        <v>73</v>
      </c>
      <c r="AD53" s="44"/>
      <c r="AE53" s="44"/>
      <c r="AF53" s="44"/>
      <c r="AG53" s="44"/>
      <c r="AH53" s="44"/>
      <c r="AI53" s="44" t="s">
        <v>281</v>
      </c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36" t="s">
        <v>224</v>
      </c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9" t="s">
        <v>224</v>
      </c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48" t="e">
        <f>BD53-BZ53</f>
        <v>#VALUE!</v>
      </c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50"/>
    </row>
    <row r="54" spans="2:109" ht="114.75" customHeight="1">
      <c r="B54" s="40" t="s">
        <v>0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2"/>
      <c r="AC54" s="43" t="s">
        <v>73</v>
      </c>
      <c r="AD54" s="44"/>
      <c r="AE54" s="44"/>
      <c r="AF54" s="44"/>
      <c r="AG54" s="44"/>
      <c r="AH54" s="44"/>
      <c r="AI54" s="44" t="s">
        <v>629</v>
      </c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36" t="s">
        <v>224</v>
      </c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9" t="str">
        <f>BZ55</f>
        <v>-</v>
      </c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48" t="str">
        <f>BZ54</f>
        <v>-</v>
      </c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50"/>
    </row>
    <row r="55" spans="2:109" ht="91.5" customHeight="1">
      <c r="B55" s="40" t="s">
        <v>643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2"/>
      <c r="AC55" s="43" t="s">
        <v>73</v>
      </c>
      <c r="AD55" s="44"/>
      <c r="AE55" s="44"/>
      <c r="AF55" s="44"/>
      <c r="AG55" s="44"/>
      <c r="AH55" s="44"/>
      <c r="AI55" s="44" t="s">
        <v>628</v>
      </c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36" t="s">
        <v>224</v>
      </c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9" t="s">
        <v>224</v>
      </c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48" t="str">
        <f>BZ55</f>
        <v>-</v>
      </c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50"/>
    </row>
    <row r="56" spans="2:109" ht="57.75" customHeight="1">
      <c r="B56" s="40" t="s">
        <v>458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2"/>
      <c r="AC56" s="43" t="s">
        <v>73</v>
      </c>
      <c r="AD56" s="44"/>
      <c r="AE56" s="44"/>
      <c r="AF56" s="44"/>
      <c r="AG56" s="44"/>
      <c r="AH56" s="44"/>
      <c r="AI56" s="44" t="s">
        <v>457</v>
      </c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36">
        <f>BD57</f>
        <v>268000</v>
      </c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9">
        <f>BZ57</f>
        <v>202443.28</v>
      </c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48">
        <f>BD56-BZ56</f>
        <v>65556.72</v>
      </c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50"/>
    </row>
    <row r="57" spans="2:109" ht="45" customHeight="1">
      <c r="B57" s="40" t="s">
        <v>456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2"/>
      <c r="AC57" s="43" t="s">
        <v>73</v>
      </c>
      <c r="AD57" s="44"/>
      <c r="AE57" s="44"/>
      <c r="AF57" s="44"/>
      <c r="AG57" s="44"/>
      <c r="AH57" s="44"/>
      <c r="AI57" s="44" t="s">
        <v>412</v>
      </c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36">
        <v>268000</v>
      </c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9">
        <v>202443.28</v>
      </c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48">
        <f aca="true" t="shared" si="1" ref="CP57:CP62">BD57-BZ57</f>
        <v>65556.72</v>
      </c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50"/>
    </row>
    <row r="58" spans="2:109" ht="36" customHeight="1" hidden="1">
      <c r="B58" s="53" t="s">
        <v>366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5"/>
      <c r="AC58" s="45" t="s">
        <v>73</v>
      </c>
      <c r="AD58" s="46"/>
      <c r="AE58" s="46"/>
      <c r="AF58" s="46"/>
      <c r="AG58" s="46"/>
      <c r="AH58" s="46"/>
      <c r="AI58" s="46" t="s">
        <v>367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38" t="str">
        <f>BD59</f>
        <v>-</v>
      </c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 t="str">
        <f>BZ59</f>
        <v>-</v>
      </c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48" t="e">
        <f t="shared" si="1"/>
        <v>#VALUE!</v>
      </c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50"/>
    </row>
    <row r="59" spans="2:109" ht="69" customHeight="1" hidden="1">
      <c r="B59" s="40" t="s">
        <v>368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2"/>
      <c r="AC59" s="43" t="s">
        <v>73</v>
      </c>
      <c r="AD59" s="44"/>
      <c r="AE59" s="44"/>
      <c r="AF59" s="44"/>
      <c r="AG59" s="44"/>
      <c r="AH59" s="44"/>
      <c r="AI59" s="44" t="s">
        <v>369</v>
      </c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36" t="str">
        <f>BD60</f>
        <v>-</v>
      </c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 t="str">
        <f>BZ60</f>
        <v>-</v>
      </c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48" t="e">
        <f t="shared" si="1"/>
        <v>#VALUE!</v>
      </c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50"/>
    </row>
    <row r="60" spans="2:109" ht="48" customHeight="1" hidden="1">
      <c r="B60" s="40" t="s">
        <v>370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2"/>
      <c r="AC60" s="43" t="s">
        <v>73</v>
      </c>
      <c r="AD60" s="44"/>
      <c r="AE60" s="44"/>
      <c r="AF60" s="44"/>
      <c r="AG60" s="44"/>
      <c r="AH60" s="44"/>
      <c r="AI60" s="44" t="s">
        <v>371</v>
      </c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36" t="str">
        <f>BD61</f>
        <v>-</v>
      </c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 t="str">
        <f>BZ61</f>
        <v>-</v>
      </c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48" t="e">
        <f t="shared" si="1"/>
        <v>#VALUE!</v>
      </c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50"/>
    </row>
    <row r="61" spans="2:109" ht="68.25" customHeight="1" hidden="1">
      <c r="B61" s="40" t="s">
        <v>372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2"/>
      <c r="AC61" s="43" t="s">
        <v>73</v>
      </c>
      <c r="AD61" s="44"/>
      <c r="AE61" s="44"/>
      <c r="AF61" s="44"/>
      <c r="AG61" s="44"/>
      <c r="AH61" s="44"/>
      <c r="AI61" s="44" t="s">
        <v>373</v>
      </c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36" t="s">
        <v>224</v>
      </c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 t="s">
        <v>224</v>
      </c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48" t="e">
        <f t="shared" si="1"/>
        <v>#VALUE!</v>
      </c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50"/>
    </row>
    <row r="62" spans="2:109" s="26" customFormat="1" ht="23.25" customHeight="1">
      <c r="B62" s="53" t="s">
        <v>353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5"/>
      <c r="AC62" s="45" t="s">
        <v>73</v>
      </c>
      <c r="AD62" s="46"/>
      <c r="AE62" s="46"/>
      <c r="AF62" s="46"/>
      <c r="AG62" s="46"/>
      <c r="AH62" s="46"/>
      <c r="AI62" s="46" t="s">
        <v>352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38">
        <f>BD65</f>
        <v>2400</v>
      </c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>
        <f>BZ63</f>
        <v>50000</v>
      </c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48">
        <f t="shared" si="1"/>
        <v>-47600</v>
      </c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50"/>
    </row>
    <row r="63" spans="2:109" ht="47.25" customHeight="1">
      <c r="B63" s="40" t="s">
        <v>4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2"/>
      <c r="AC63" s="43" t="s">
        <v>73</v>
      </c>
      <c r="AD63" s="44"/>
      <c r="AE63" s="44"/>
      <c r="AF63" s="44"/>
      <c r="AG63" s="44"/>
      <c r="AH63" s="44"/>
      <c r="AI63" s="44" t="s">
        <v>626</v>
      </c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36" t="str">
        <f>BD64</f>
        <v>-</v>
      </c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>
        <v>50000</v>
      </c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48">
        <v>50000</v>
      </c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50"/>
    </row>
    <row r="64" spans="2:109" ht="70.5" customHeight="1">
      <c r="B64" s="40" t="s">
        <v>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2"/>
      <c r="AC64" s="43" t="s">
        <v>73</v>
      </c>
      <c r="AD64" s="44"/>
      <c r="AE64" s="44"/>
      <c r="AF64" s="44"/>
      <c r="AG64" s="44"/>
      <c r="AH64" s="44"/>
      <c r="AI64" s="44" t="s">
        <v>623</v>
      </c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36" t="s">
        <v>224</v>
      </c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>
        <v>50000</v>
      </c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48">
        <v>50000</v>
      </c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50"/>
    </row>
    <row r="65" spans="2:109" ht="35.25" customHeight="1">
      <c r="B65" s="40" t="s">
        <v>351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2"/>
      <c r="AC65" s="43" t="s">
        <v>73</v>
      </c>
      <c r="AD65" s="44"/>
      <c r="AE65" s="44"/>
      <c r="AF65" s="44"/>
      <c r="AG65" s="44"/>
      <c r="AH65" s="44"/>
      <c r="AI65" s="44" t="s">
        <v>350</v>
      </c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36">
        <f>BD66</f>
        <v>2400</v>
      </c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 t="s">
        <v>224</v>
      </c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48">
        <f>BD65</f>
        <v>2400</v>
      </c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50"/>
    </row>
    <row r="66" spans="2:109" ht="45.75" customHeight="1">
      <c r="B66" s="40" t="s">
        <v>349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2"/>
      <c r="AC66" s="43" t="s">
        <v>73</v>
      </c>
      <c r="AD66" s="44"/>
      <c r="AE66" s="44"/>
      <c r="AF66" s="44"/>
      <c r="AG66" s="44"/>
      <c r="AH66" s="44"/>
      <c r="AI66" s="44" t="s">
        <v>341</v>
      </c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36">
        <v>2400</v>
      </c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 t="s">
        <v>224</v>
      </c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48">
        <f>BD66</f>
        <v>2400</v>
      </c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50"/>
    </row>
    <row r="67" spans="2:109" s="26" customFormat="1" ht="15" customHeight="1" hidden="1">
      <c r="B67" s="53" t="s">
        <v>357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5"/>
      <c r="AC67" s="45" t="s">
        <v>73</v>
      </c>
      <c r="AD67" s="46"/>
      <c r="AE67" s="46"/>
      <c r="AF67" s="46"/>
      <c r="AG67" s="46"/>
      <c r="AH67" s="46"/>
      <c r="AI67" s="46" t="s">
        <v>358</v>
      </c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38" t="s">
        <v>224</v>
      </c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>
        <f>BZ68</f>
        <v>0</v>
      </c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95" t="s">
        <v>224</v>
      </c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7"/>
    </row>
    <row r="68" spans="2:109" ht="15" customHeight="1" hidden="1">
      <c r="B68" s="40" t="s">
        <v>360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2"/>
      <c r="AC68" s="43" t="s">
        <v>73</v>
      </c>
      <c r="AD68" s="44"/>
      <c r="AE68" s="44"/>
      <c r="AF68" s="44"/>
      <c r="AG68" s="44"/>
      <c r="AH68" s="44"/>
      <c r="AI68" s="44" t="s">
        <v>361</v>
      </c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36" t="s">
        <v>224</v>
      </c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>
        <f>BZ69</f>
        <v>0</v>
      </c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48" t="s">
        <v>224</v>
      </c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50"/>
    </row>
    <row r="69" spans="2:109" ht="24.75" customHeight="1" hidden="1">
      <c r="B69" s="40" t="s">
        <v>362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2"/>
      <c r="AC69" s="43" t="s">
        <v>73</v>
      </c>
      <c r="AD69" s="44"/>
      <c r="AE69" s="44"/>
      <c r="AF69" s="44"/>
      <c r="AG69" s="44"/>
      <c r="AH69" s="44"/>
      <c r="AI69" s="44" t="s">
        <v>356</v>
      </c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36" t="s">
        <v>224</v>
      </c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48" t="s">
        <v>224</v>
      </c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50"/>
    </row>
    <row r="70" spans="2:109" s="26" customFormat="1" ht="20.25" customHeight="1">
      <c r="B70" s="53" t="s">
        <v>155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5"/>
      <c r="AC70" s="45" t="s">
        <v>73</v>
      </c>
      <c r="AD70" s="46"/>
      <c r="AE70" s="46"/>
      <c r="AF70" s="46"/>
      <c r="AG70" s="46"/>
      <c r="AH70" s="46"/>
      <c r="AI70" s="46" t="s">
        <v>263</v>
      </c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38">
        <f>BD71</f>
        <v>71199200</v>
      </c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47">
        <f>BZ71</f>
        <v>56835335.78</v>
      </c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95">
        <f>BD70-BZ70</f>
        <v>14363864.219999999</v>
      </c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7"/>
    </row>
    <row r="71" spans="2:109" ht="47.25" customHeight="1">
      <c r="B71" s="40" t="s">
        <v>314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2"/>
      <c r="AC71" s="43" t="s">
        <v>73</v>
      </c>
      <c r="AD71" s="44"/>
      <c r="AE71" s="44"/>
      <c r="AF71" s="44"/>
      <c r="AG71" s="44"/>
      <c r="AH71" s="44"/>
      <c r="AI71" s="44" t="s">
        <v>264</v>
      </c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36">
        <f>BD75+BD72+BD80</f>
        <v>71199200</v>
      </c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>
        <f>BZ72+BZ75+BZ80</f>
        <v>56835335.78</v>
      </c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48">
        <f>BD71-BZ71</f>
        <v>14363864.219999999</v>
      </c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50"/>
    </row>
    <row r="72" spans="2:109" ht="35.25" customHeight="1">
      <c r="B72" s="40" t="s">
        <v>403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2"/>
      <c r="AC72" s="43" t="s">
        <v>73</v>
      </c>
      <c r="AD72" s="44"/>
      <c r="AE72" s="44"/>
      <c r="AF72" s="44"/>
      <c r="AG72" s="44"/>
      <c r="AH72" s="44"/>
      <c r="AI72" s="44" t="s">
        <v>401</v>
      </c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36">
        <f>BD73</f>
        <v>3320500</v>
      </c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>
        <f>BZ73</f>
        <v>3320500</v>
      </c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48">
        <f>BD72-BZ72</f>
        <v>0</v>
      </c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50"/>
    </row>
    <row r="73" spans="2:109" ht="23.25" customHeight="1">
      <c r="B73" s="40" t="s">
        <v>402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2"/>
      <c r="AC73" s="43" t="s">
        <v>73</v>
      </c>
      <c r="AD73" s="44"/>
      <c r="AE73" s="44"/>
      <c r="AF73" s="44"/>
      <c r="AG73" s="44"/>
      <c r="AH73" s="44"/>
      <c r="AI73" s="44" t="s">
        <v>400</v>
      </c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36">
        <f>BD74</f>
        <v>3320500</v>
      </c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>
        <f>BZ74</f>
        <v>3320500</v>
      </c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48">
        <f>BD73-BZ73</f>
        <v>0</v>
      </c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50"/>
    </row>
    <row r="74" spans="2:109" ht="35.25" customHeight="1">
      <c r="B74" s="40" t="s">
        <v>399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2"/>
      <c r="AC74" s="43" t="s">
        <v>73</v>
      </c>
      <c r="AD74" s="44"/>
      <c r="AE74" s="44"/>
      <c r="AF74" s="44"/>
      <c r="AG74" s="44"/>
      <c r="AH74" s="44"/>
      <c r="AI74" s="44" t="s">
        <v>398</v>
      </c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36">
        <v>3320500</v>
      </c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>
        <v>3320500</v>
      </c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48">
        <f>BD74-BZ74</f>
        <v>0</v>
      </c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50"/>
    </row>
    <row r="75" spans="2:109" ht="35.25" customHeight="1">
      <c r="B75" s="40" t="s">
        <v>156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2"/>
      <c r="AC75" s="43" t="s">
        <v>73</v>
      </c>
      <c r="AD75" s="44"/>
      <c r="AE75" s="44"/>
      <c r="AF75" s="44"/>
      <c r="AG75" s="44"/>
      <c r="AH75" s="44"/>
      <c r="AI75" s="44" t="s">
        <v>265</v>
      </c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36">
        <f>BD76+BD78</f>
        <v>148400</v>
      </c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>
        <f>BZ76+BZ78</f>
        <v>148400</v>
      </c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48" t="s">
        <v>224</v>
      </c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50"/>
    </row>
    <row r="76" spans="2:109" ht="57.75" customHeight="1">
      <c r="B76" s="40" t="s">
        <v>157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2"/>
      <c r="AC76" s="43" t="s">
        <v>73</v>
      </c>
      <c r="AD76" s="44"/>
      <c r="AE76" s="44"/>
      <c r="AF76" s="44"/>
      <c r="AG76" s="44"/>
      <c r="AH76" s="44"/>
      <c r="AI76" s="44" t="s">
        <v>266</v>
      </c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36">
        <f>BD77</f>
        <v>148200</v>
      </c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>
        <f>BZ77</f>
        <v>148200</v>
      </c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48" t="s">
        <v>224</v>
      </c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50"/>
    </row>
    <row r="77" spans="2:109" ht="55.5" customHeight="1">
      <c r="B77" s="40" t="s">
        <v>160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2"/>
      <c r="AC77" s="43" t="s">
        <v>73</v>
      </c>
      <c r="AD77" s="44"/>
      <c r="AE77" s="44"/>
      <c r="AF77" s="44"/>
      <c r="AG77" s="44"/>
      <c r="AH77" s="44"/>
      <c r="AI77" s="44" t="s">
        <v>267</v>
      </c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36">
        <v>148200</v>
      </c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>
        <v>148200</v>
      </c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48" t="s">
        <v>224</v>
      </c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50"/>
    </row>
    <row r="78" spans="2:109" ht="45" customHeight="1">
      <c r="B78" s="40" t="s">
        <v>161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2"/>
      <c r="AC78" s="43" t="s">
        <v>73</v>
      </c>
      <c r="AD78" s="44"/>
      <c r="AE78" s="44"/>
      <c r="AF78" s="44"/>
      <c r="AG78" s="44"/>
      <c r="AH78" s="44"/>
      <c r="AI78" s="44" t="s">
        <v>268</v>
      </c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36">
        <v>200</v>
      </c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>
        <f>BZ79</f>
        <v>200</v>
      </c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48" t="s">
        <v>224</v>
      </c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50"/>
    </row>
    <row r="79" spans="2:109" ht="47.25" customHeight="1">
      <c r="B79" s="40" t="s">
        <v>162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2"/>
      <c r="AC79" s="43" t="s">
        <v>73</v>
      </c>
      <c r="AD79" s="44"/>
      <c r="AE79" s="44"/>
      <c r="AF79" s="44"/>
      <c r="AG79" s="44"/>
      <c r="AH79" s="44"/>
      <c r="AI79" s="44" t="s">
        <v>269</v>
      </c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36">
        <v>200</v>
      </c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>
        <v>200</v>
      </c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48" t="s">
        <v>224</v>
      </c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50"/>
    </row>
    <row r="80" spans="2:109" ht="18.75" customHeight="1">
      <c r="B80" s="40" t="s">
        <v>163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2"/>
      <c r="AC80" s="43" t="s">
        <v>73</v>
      </c>
      <c r="AD80" s="44"/>
      <c r="AE80" s="44"/>
      <c r="AF80" s="44"/>
      <c r="AG80" s="44"/>
      <c r="AH80" s="44"/>
      <c r="AI80" s="44" t="s">
        <v>270</v>
      </c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36">
        <f>BD81</f>
        <v>67730300</v>
      </c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>
        <f>BZ81</f>
        <v>53366435.78</v>
      </c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48">
        <f>BD80-BZ80</f>
        <v>14363864.219999999</v>
      </c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50"/>
    </row>
    <row r="81" spans="2:109" ht="35.25" customHeight="1">
      <c r="B81" s="40" t="s">
        <v>316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2"/>
      <c r="AC81" s="43" t="s">
        <v>73</v>
      </c>
      <c r="AD81" s="44"/>
      <c r="AE81" s="44"/>
      <c r="AF81" s="44"/>
      <c r="AG81" s="44"/>
      <c r="AH81" s="44"/>
      <c r="AI81" s="44" t="s">
        <v>271</v>
      </c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36">
        <f>BD82</f>
        <v>67730300</v>
      </c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>
        <f>BZ82</f>
        <v>53366435.78</v>
      </c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48">
        <f>BD81-BZ81</f>
        <v>14363864.219999999</v>
      </c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50"/>
    </row>
    <row r="82" spans="2:109" ht="33" customHeight="1">
      <c r="B82" s="40" t="s">
        <v>315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2"/>
      <c r="AC82" s="43" t="s">
        <v>73</v>
      </c>
      <c r="AD82" s="44"/>
      <c r="AE82" s="44"/>
      <c r="AF82" s="44"/>
      <c r="AG82" s="44"/>
      <c r="AH82" s="44"/>
      <c r="AI82" s="44" t="s">
        <v>272</v>
      </c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36">
        <v>67730300</v>
      </c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>
        <v>53366435.78</v>
      </c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48">
        <f>BD82-BZ82</f>
        <v>14363864.219999999</v>
      </c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50"/>
    </row>
    <row r="84" spans="80:92" ht="12"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</sheetData>
  <sheetProtection/>
  <mergeCells count="448">
    <mergeCell ref="CP50:DE50"/>
    <mergeCell ref="BZ49:CO49"/>
    <mergeCell ref="CP49:DE49"/>
    <mergeCell ref="AI49:BC49"/>
    <mergeCell ref="BD49:BY49"/>
    <mergeCell ref="B55:AB55"/>
    <mergeCell ref="AC55:AH55"/>
    <mergeCell ref="B54:AB54"/>
    <mergeCell ref="AC54:AH54"/>
    <mergeCell ref="AC53:AH53"/>
    <mergeCell ref="BD19:BY19"/>
    <mergeCell ref="B57:AB57"/>
    <mergeCell ref="AC57:AH57"/>
    <mergeCell ref="AI57:BC57"/>
    <mergeCell ref="BD57:BY57"/>
    <mergeCell ref="BD27:BY27"/>
    <mergeCell ref="BD24:BY24"/>
    <mergeCell ref="AI33:BC33"/>
    <mergeCell ref="AC52:AH52"/>
    <mergeCell ref="AI51:BC51"/>
    <mergeCell ref="BZ17:CO17"/>
    <mergeCell ref="CP48:DE48"/>
    <mergeCell ref="B60:AB60"/>
    <mergeCell ref="AC60:AH60"/>
    <mergeCell ref="AI60:BC60"/>
    <mergeCell ref="BD60:BY60"/>
    <mergeCell ref="B49:AB49"/>
    <mergeCell ref="AC49:AH49"/>
    <mergeCell ref="CP51:DE51"/>
    <mergeCell ref="AI48:BC48"/>
    <mergeCell ref="CP27:DE27"/>
    <mergeCell ref="BZ27:CO27"/>
    <mergeCell ref="BZ30:CO30"/>
    <mergeCell ref="CP28:DE28"/>
    <mergeCell ref="BZ19:CO19"/>
    <mergeCell ref="CP19:DE19"/>
    <mergeCell ref="CP23:DE23"/>
    <mergeCell ref="CP22:DE22"/>
    <mergeCell ref="CP25:DE25"/>
    <mergeCell ref="CP21:DE21"/>
    <mergeCell ref="AI53:BC53"/>
    <mergeCell ref="BZ35:CO35"/>
    <mergeCell ref="AI55:BC55"/>
    <mergeCell ref="BD55:BY55"/>
    <mergeCell ref="AI50:BC50"/>
    <mergeCell ref="BD51:BY51"/>
    <mergeCell ref="BD50:BY50"/>
    <mergeCell ref="BD48:BY48"/>
    <mergeCell ref="BZ51:CO51"/>
    <mergeCell ref="BD52:BY52"/>
    <mergeCell ref="AI27:BC27"/>
    <mergeCell ref="BD28:BY28"/>
    <mergeCell ref="BD30:BY30"/>
    <mergeCell ref="AI28:BC28"/>
    <mergeCell ref="AI29:BC29"/>
    <mergeCell ref="AI30:BC30"/>
    <mergeCell ref="AI52:BC52"/>
    <mergeCell ref="BZ39:CO39"/>
    <mergeCell ref="BZ40:CO40"/>
    <mergeCell ref="CP32:DE32"/>
    <mergeCell ref="CP35:DE35"/>
    <mergeCell ref="BZ37:CO37"/>
    <mergeCell ref="BZ34:CO34"/>
    <mergeCell ref="CP33:DE33"/>
    <mergeCell ref="CP34:DE34"/>
    <mergeCell ref="BZ42:CO42"/>
    <mergeCell ref="CP47:DE47"/>
    <mergeCell ref="CP46:DE46"/>
    <mergeCell ref="BZ46:CO46"/>
    <mergeCell ref="CP44:DE44"/>
    <mergeCell ref="BZ47:CO47"/>
    <mergeCell ref="CP45:DE45"/>
    <mergeCell ref="BZ45:CO45"/>
    <mergeCell ref="BZ44:CO44"/>
    <mergeCell ref="CP43:DE43"/>
    <mergeCell ref="CP82:DE82"/>
    <mergeCell ref="CP79:DE79"/>
    <mergeCell ref="BZ80:CO80"/>
    <mergeCell ref="CP80:DE80"/>
    <mergeCell ref="BZ82:CO82"/>
    <mergeCell ref="BZ79:CO79"/>
    <mergeCell ref="CP81:DE81"/>
    <mergeCell ref="BZ81:CO81"/>
    <mergeCell ref="BZ76:CO76"/>
    <mergeCell ref="BD82:BY82"/>
    <mergeCell ref="AC82:AH82"/>
    <mergeCell ref="AI82:BC82"/>
    <mergeCell ref="AC80:AH80"/>
    <mergeCell ref="AI80:BC80"/>
    <mergeCell ref="AC81:AH81"/>
    <mergeCell ref="AI81:BC81"/>
    <mergeCell ref="BD81:BY81"/>
    <mergeCell ref="BD80:BY80"/>
    <mergeCell ref="CP76:DE76"/>
    <mergeCell ref="CP78:DE78"/>
    <mergeCell ref="AC78:AH78"/>
    <mergeCell ref="AI78:BC78"/>
    <mergeCell ref="AI77:BC77"/>
    <mergeCell ref="AC77:AH77"/>
    <mergeCell ref="CP77:DE77"/>
    <mergeCell ref="BZ78:CO78"/>
    <mergeCell ref="BZ77:CO77"/>
    <mergeCell ref="AI75:BC75"/>
    <mergeCell ref="AC69:AH69"/>
    <mergeCell ref="AC72:AH72"/>
    <mergeCell ref="AI72:BC72"/>
    <mergeCell ref="AC74:AH74"/>
    <mergeCell ref="AI74:BC74"/>
    <mergeCell ref="AI69:BC69"/>
    <mergeCell ref="AC71:AH71"/>
    <mergeCell ref="AC75:AH75"/>
    <mergeCell ref="BD75:BY75"/>
    <mergeCell ref="BD71:BY71"/>
    <mergeCell ref="CP72:DE72"/>
    <mergeCell ref="BZ73:CO73"/>
    <mergeCell ref="CP73:DE73"/>
    <mergeCell ref="CP74:DE74"/>
    <mergeCell ref="BZ75:CO75"/>
    <mergeCell ref="CP75:DE75"/>
    <mergeCell ref="BZ74:CO74"/>
    <mergeCell ref="BD74:BY74"/>
    <mergeCell ref="AI79:BC79"/>
    <mergeCell ref="BD77:BY77"/>
    <mergeCell ref="BD76:BY76"/>
    <mergeCell ref="BD79:BY79"/>
    <mergeCell ref="BD78:BY78"/>
    <mergeCell ref="AI76:BC76"/>
    <mergeCell ref="CP62:DE62"/>
    <mergeCell ref="BZ71:CO71"/>
    <mergeCell ref="BZ66:CO66"/>
    <mergeCell ref="CP66:DE66"/>
    <mergeCell ref="BZ63:CO63"/>
    <mergeCell ref="CP70:DE70"/>
    <mergeCell ref="BZ65:CO65"/>
    <mergeCell ref="BZ64:CO64"/>
    <mergeCell ref="CP63:DE63"/>
    <mergeCell ref="CP71:DE71"/>
    <mergeCell ref="CP67:DE67"/>
    <mergeCell ref="CP68:DE68"/>
    <mergeCell ref="BZ67:CO67"/>
    <mergeCell ref="CP64:DE64"/>
    <mergeCell ref="CP65:DE65"/>
    <mergeCell ref="CP69:DE69"/>
    <mergeCell ref="BD70:BY70"/>
    <mergeCell ref="BZ70:CO70"/>
    <mergeCell ref="BD68:BY68"/>
    <mergeCell ref="BZ68:CO68"/>
    <mergeCell ref="BD69:BY69"/>
    <mergeCell ref="BZ69:CO69"/>
    <mergeCell ref="AI66:BC66"/>
    <mergeCell ref="BD67:BY67"/>
    <mergeCell ref="BD63:BY63"/>
    <mergeCell ref="BD64:BY64"/>
    <mergeCell ref="BD66:BY66"/>
    <mergeCell ref="BD65:BY65"/>
    <mergeCell ref="AI67:BC67"/>
    <mergeCell ref="BD56:BY56"/>
    <mergeCell ref="AI56:BC56"/>
    <mergeCell ref="BZ58:CO58"/>
    <mergeCell ref="CP53:DE53"/>
    <mergeCell ref="CP57:DE57"/>
    <mergeCell ref="CP55:DE55"/>
    <mergeCell ref="CP54:DE54"/>
    <mergeCell ref="BD53:BY53"/>
    <mergeCell ref="AI54:BC54"/>
    <mergeCell ref="BD54:BY54"/>
    <mergeCell ref="CP52:DE52"/>
    <mergeCell ref="CP56:DE56"/>
    <mergeCell ref="CP58:DE58"/>
    <mergeCell ref="BZ61:CO61"/>
    <mergeCell ref="CP61:DE61"/>
    <mergeCell ref="CP59:DE59"/>
    <mergeCell ref="CP60:DE60"/>
    <mergeCell ref="BZ57:CO57"/>
    <mergeCell ref="BD47:BY47"/>
    <mergeCell ref="BD39:BY39"/>
    <mergeCell ref="BD40:BY40"/>
    <mergeCell ref="CP30:DE30"/>
    <mergeCell ref="BD38:BY38"/>
    <mergeCell ref="CP31:DE31"/>
    <mergeCell ref="BD32:BY32"/>
    <mergeCell ref="BZ32:CO32"/>
    <mergeCell ref="BD31:BY31"/>
    <mergeCell ref="BD34:BY34"/>
    <mergeCell ref="AI44:BC44"/>
    <mergeCell ref="BD45:BY45"/>
    <mergeCell ref="AI45:BC45"/>
    <mergeCell ref="AI46:BC46"/>
    <mergeCell ref="BD46:BY46"/>
    <mergeCell ref="BD44:BY44"/>
    <mergeCell ref="AI47:BC47"/>
    <mergeCell ref="AI38:BC38"/>
    <mergeCell ref="BD42:BY42"/>
    <mergeCell ref="BD43:BY43"/>
    <mergeCell ref="BZ36:CO36"/>
    <mergeCell ref="BZ41:CO41"/>
    <mergeCell ref="BD37:BY37"/>
    <mergeCell ref="AI37:BC37"/>
    <mergeCell ref="BZ43:CO43"/>
    <mergeCell ref="AI40:BC40"/>
    <mergeCell ref="AI43:BC43"/>
    <mergeCell ref="CP12:DE12"/>
    <mergeCell ref="BZ13:CO13"/>
    <mergeCell ref="CP37:DE37"/>
    <mergeCell ref="CP40:DE40"/>
    <mergeCell ref="CP39:DE39"/>
    <mergeCell ref="BZ38:CO38"/>
    <mergeCell ref="CP36:DE36"/>
    <mergeCell ref="CP14:DE14"/>
    <mergeCell ref="CP15:DE15"/>
    <mergeCell ref="BZ29:CO29"/>
    <mergeCell ref="BZ28:CO28"/>
    <mergeCell ref="BD22:BY22"/>
    <mergeCell ref="BD25:BY25"/>
    <mergeCell ref="BZ25:CO25"/>
    <mergeCell ref="BZ26:CO26"/>
    <mergeCell ref="BZ22:CO22"/>
    <mergeCell ref="BD29:BY29"/>
    <mergeCell ref="BD21:BY21"/>
    <mergeCell ref="BZ15:CO15"/>
    <mergeCell ref="AI20:BC20"/>
    <mergeCell ref="BD17:BY17"/>
    <mergeCell ref="AI17:BC17"/>
    <mergeCell ref="CP16:DE16"/>
    <mergeCell ref="BZ21:CO21"/>
    <mergeCell ref="CP18:DE18"/>
    <mergeCell ref="BZ20:CO20"/>
    <mergeCell ref="BZ18:CO18"/>
    <mergeCell ref="BD15:BY15"/>
    <mergeCell ref="AI18:BC18"/>
    <mergeCell ref="BD18:BY18"/>
    <mergeCell ref="CP13:DE13"/>
    <mergeCell ref="BD13:BY13"/>
    <mergeCell ref="AI14:BC14"/>
    <mergeCell ref="BD14:BY14"/>
    <mergeCell ref="BZ14:CO14"/>
    <mergeCell ref="BZ16:CO16"/>
    <mergeCell ref="CP17:DE17"/>
    <mergeCell ref="AI13:BC13"/>
    <mergeCell ref="AC12:AH12"/>
    <mergeCell ref="B12:AB12"/>
    <mergeCell ref="AI23:BC23"/>
    <mergeCell ref="CP29:DE29"/>
    <mergeCell ref="CP26:DE26"/>
    <mergeCell ref="CP20:DE20"/>
    <mergeCell ref="CP24:DE24"/>
    <mergeCell ref="BZ12:CO12"/>
    <mergeCell ref="BD26:BY26"/>
    <mergeCell ref="AI26:BC26"/>
    <mergeCell ref="AC17:AH17"/>
    <mergeCell ref="AI24:BC24"/>
    <mergeCell ref="AI25:BC25"/>
    <mergeCell ref="AI21:BC21"/>
    <mergeCell ref="AC19:AH19"/>
    <mergeCell ref="AC18:AH18"/>
    <mergeCell ref="AI22:BC22"/>
    <mergeCell ref="AI19:BC19"/>
    <mergeCell ref="AC26:AH26"/>
    <mergeCell ref="BD11:BY11"/>
    <mergeCell ref="B10:DE10"/>
    <mergeCell ref="CP11:DE11"/>
    <mergeCell ref="AI11:BC11"/>
    <mergeCell ref="AC16:AH16"/>
    <mergeCell ref="AI16:BC16"/>
    <mergeCell ref="AC14:AH14"/>
    <mergeCell ref="AC11:AH11"/>
    <mergeCell ref="AI12:BC12"/>
    <mergeCell ref="AC13:AH13"/>
    <mergeCell ref="CP5:DE5"/>
    <mergeCell ref="CP6:DE6"/>
    <mergeCell ref="BD12:BY12"/>
    <mergeCell ref="T6:BY6"/>
    <mergeCell ref="CP7:DE7"/>
    <mergeCell ref="BZ11:CO11"/>
    <mergeCell ref="B7:AB7"/>
    <mergeCell ref="CP8:DE8"/>
    <mergeCell ref="AC7:BY7"/>
    <mergeCell ref="CP9:DE9"/>
    <mergeCell ref="BD16:BY16"/>
    <mergeCell ref="AI15:BC15"/>
    <mergeCell ref="AC25:AH25"/>
    <mergeCell ref="AC23:AH23"/>
    <mergeCell ref="B24:AB24"/>
    <mergeCell ref="AC21:AH21"/>
    <mergeCell ref="AC22:AH22"/>
    <mergeCell ref="AC24:AH24"/>
    <mergeCell ref="B22:AB22"/>
    <mergeCell ref="BD20:BY20"/>
    <mergeCell ref="AC27:AH27"/>
    <mergeCell ref="AC20:AH20"/>
    <mergeCell ref="B11:AB11"/>
    <mergeCell ref="B13:AB13"/>
    <mergeCell ref="B17:AB17"/>
    <mergeCell ref="B20:AB20"/>
    <mergeCell ref="B19:AB19"/>
    <mergeCell ref="B14:AB14"/>
    <mergeCell ref="B16:AB16"/>
    <mergeCell ref="B27:AB27"/>
    <mergeCell ref="AC79:AH79"/>
    <mergeCell ref="AC58:AH58"/>
    <mergeCell ref="B74:AB74"/>
    <mergeCell ref="B70:AB70"/>
    <mergeCell ref="B72:AB72"/>
    <mergeCell ref="AC76:AH76"/>
    <mergeCell ref="AC59:AH59"/>
    <mergeCell ref="B67:AB67"/>
    <mergeCell ref="B68:AB68"/>
    <mergeCell ref="B69:AB69"/>
    <mergeCell ref="B48:AB48"/>
    <mergeCell ref="AC48:AH48"/>
    <mergeCell ref="B51:AB51"/>
    <mergeCell ref="AC50:AH50"/>
    <mergeCell ref="B50:AB50"/>
    <mergeCell ref="AC51:AH51"/>
    <mergeCell ref="B26:AB26"/>
    <mergeCell ref="B18:AB18"/>
    <mergeCell ref="B35:AB35"/>
    <mergeCell ref="B30:AB30"/>
    <mergeCell ref="B34:AB34"/>
    <mergeCell ref="B28:AB28"/>
    <mergeCell ref="B25:AB25"/>
    <mergeCell ref="B21:AB21"/>
    <mergeCell ref="B23:AB23"/>
    <mergeCell ref="B31:AB31"/>
    <mergeCell ref="B80:AB80"/>
    <mergeCell ref="B43:AB43"/>
    <mergeCell ref="B52:AB52"/>
    <mergeCell ref="B71:AB71"/>
    <mergeCell ref="B66:AB66"/>
    <mergeCell ref="B53:AB53"/>
    <mergeCell ref="B58:AB58"/>
    <mergeCell ref="B65:AB65"/>
    <mergeCell ref="B62:AB62"/>
    <mergeCell ref="B75:AB75"/>
    <mergeCell ref="B59:AB59"/>
    <mergeCell ref="B61:AB61"/>
    <mergeCell ref="B64:AB64"/>
    <mergeCell ref="B63:AB63"/>
    <mergeCell ref="AC61:AH61"/>
    <mergeCell ref="AC56:AH56"/>
    <mergeCell ref="CP2:DE2"/>
    <mergeCell ref="BB4:BE4"/>
    <mergeCell ref="BF4:BH4"/>
    <mergeCell ref="B2:CN2"/>
    <mergeCell ref="CP3:DE3"/>
    <mergeCell ref="AL4:BA4"/>
    <mergeCell ref="CP4:DE4"/>
    <mergeCell ref="B82:AB82"/>
    <mergeCell ref="B15:AB15"/>
    <mergeCell ref="AC15:AH15"/>
    <mergeCell ref="B81:AB81"/>
    <mergeCell ref="B79:AB79"/>
    <mergeCell ref="B77:AB77"/>
    <mergeCell ref="B78:AB78"/>
    <mergeCell ref="B76:AB76"/>
    <mergeCell ref="B37:AB37"/>
    <mergeCell ref="B56:AB56"/>
    <mergeCell ref="AC28:AH28"/>
    <mergeCell ref="AC29:AH29"/>
    <mergeCell ref="AC30:AH30"/>
    <mergeCell ref="B40:AB40"/>
    <mergeCell ref="AC40:AH40"/>
    <mergeCell ref="AC32:AH32"/>
    <mergeCell ref="AC33:AH33"/>
    <mergeCell ref="B29:AB29"/>
    <mergeCell ref="B36:AB36"/>
    <mergeCell ref="B39:AB39"/>
    <mergeCell ref="B42:AB42"/>
    <mergeCell ref="AC37:AH37"/>
    <mergeCell ref="B33:AB33"/>
    <mergeCell ref="B32:AB32"/>
    <mergeCell ref="AC36:AH36"/>
    <mergeCell ref="B41:AB41"/>
    <mergeCell ref="AC38:AH38"/>
    <mergeCell ref="B38:AB38"/>
    <mergeCell ref="AC35:AH35"/>
    <mergeCell ref="AC44:AH44"/>
    <mergeCell ref="B45:AB45"/>
    <mergeCell ref="B47:AB47"/>
    <mergeCell ref="AC47:AH47"/>
    <mergeCell ref="B44:AB44"/>
    <mergeCell ref="B46:AB46"/>
    <mergeCell ref="AC46:AH46"/>
    <mergeCell ref="AC45:AH45"/>
    <mergeCell ref="AI41:BC41"/>
    <mergeCell ref="AC41:AH41"/>
    <mergeCell ref="CP42:DE42"/>
    <mergeCell ref="BD41:BY41"/>
    <mergeCell ref="AC42:AH42"/>
    <mergeCell ref="AC39:AH39"/>
    <mergeCell ref="AC43:AH43"/>
    <mergeCell ref="BZ50:CO50"/>
    <mergeCell ref="BZ52:CO52"/>
    <mergeCell ref="BZ56:CO56"/>
    <mergeCell ref="BZ54:CO54"/>
    <mergeCell ref="CP38:DE38"/>
    <mergeCell ref="CP41:DE41"/>
    <mergeCell ref="BZ53:CO53"/>
    <mergeCell ref="AI39:BC39"/>
    <mergeCell ref="AI42:BC42"/>
    <mergeCell ref="BZ31:CO31"/>
    <mergeCell ref="BZ33:CO33"/>
    <mergeCell ref="AI59:BC59"/>
    <mergeCell ref="BD59:BY59"/>
    <mergeCell ref="AI61:BC61"/>
    <mergeCell ref="BD61:BY61"/>
    <mergeCell ref="AI58:BC58"/>
    <mergeCell ref="BZ48:CO48"/>
    <mergeCell ref="BZ59:CO59"/>
    <mergeCell ref="BZ60:CO60"/>
    <mergeCell ref="AI35:BC35"/>
    <mergeCell ref="AC31:AH31"/>
    <mergeCell ref="AI34:BC34"/>
    <mergeCell ref="BD36:BY36"/>
    <mergeCell ref="BD35:BY35"/>
    <mergeCell ref="AC34:AH34"/>
    <mergeCell ref="BD33:BY33"/>
    <mergeCell ref="AI31:BC31"/>
    <mergeCell ref="AI32:BC32"/>
    <mergeCell ref="AI36:BC36"/>
    <mergeCell ref="AC65:AH65"/>
    <mergeCell ref="AI65:BC65"/>
    <mergeCell ref="AC62:AH62"/>
    <mergeCell ref="AI62:BC62"/>
    <mergeCell ref="AC64:AH64"/>
    <mergeCell ref="AI64:BC64"/>
    <mergeCell ref="AC63:AH63"/>
    <mergeCell ref="AI63:BC63"/>
    <mergeCell ref="B73:AB73"/>
    <mergeCell ref="AC73:AH73"/>
    <mergeCell ref="AI73:BC73"/>
    <mergeCell ref="AC66:AH66"/>
    <mergeCell ref="AC70:AH70"/>
    <mergeCell ref="AI70:BC70"/>
    <mergeCell ref="AI71:BC71"/>
    <mergeCell ref="AC67:AH67"/>
    <mergeCell ref="AC68:AH68"/>
    <mergeCell ref="AI68:BC68"/>
    <mergeCell ref="BZ72:CO72"/>
    <mergeCell ref="BD72:BY72"/>
    <mergeCell ref="BD73:BY73"/>
    <mergeCell ref="BD23:BY23"/>
    <mergeCell ref="BZ23:CO23"/>
    <mergeCell ref="BZ24:CO24"/>
    <mergeCell ref="BD62:BY62"/>
    <mergeCell ref="BZ62:CO62"/>
    <mergeCell ref="BD58:BY58"/>
    <mergeCell ref="BZ55:CO55"/>
  </mergeCells>
  <printOptions/>
  <pageMargins left="0.71" right="0.24" top="0.3937007874015748" bottom="0.1968503937007874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10" man="1"/>
    <brk id="51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318"/>
  <sheetViews>
    <sheetView view="pageLayout" zoomScaleSheetLayoutView="100" workbookViewId="0" topLeftCell="A1">
      <selection activeCell="BD242" sqref="BD242:BY242"/>
    </sheetView>
  </sheetViews>
  <sheetFormatPr defaultColWidth="0.875" defaultRowHeight="12.75"/>
  <cols>
    <col min="1" max="27" width="0.875" style="1" customWidth="1"/>
    <col min="28" max="28" width="8.875" style="1" customWidth="1"/>
    <col min="29" max="54" width="0.875" style="1" customWidth="1"/>
    <col min="55" max="55" width="2.75390625" style="1" customWidth="1"/>
    <col min="56" max="72" width="0.875" style="1" customWidth="1"/>
    <col min="73" max="73" width="0.2421875" style="1" hidden="1" customWidth="1"/>
    <col min="74" max="74" width="0.875" style="1" hidden="1" customWidth="1"/>
    <col min="75" max="75" width="0.12890625" style="1" hidden="1" customWidth="1"/>
    <col min="76" max="77" width="0.875" style="1" hidden="1" customWidth="1"/>
    <col min="78" max="92" width="0.875" style="1" customWidth="1"/>
    <col min="93" max="93" width="0.12890625" style="1" customWidth="1"/>
    <col min="94" max="103" width="0.875" style="1" customWidth="1"/>
    <col min="104" max="104" width="6.00390625" style="1" customWidth="1"/>
    <col min="105" max="105" width="0.12890625" style="1" customWidth="1"/>
    <col min="106" max="106" width="0.37109375" style="1" customWidth="1"/>
    <col min="107" max="107" width="0.875" style="1" customWidth="1"/>
    <col min="108" max="108" width="0.37109375" style="1" customWidth="1"/>
    <col min="109" max="109" width="1.75390625" style="1" customWidth="1"/>
    <col min="110" max="110" width="0.2421875" style="1" customWidth="1"/>
    <col min="111" max="112" width="0.875" style="1" customWidth="1"/>
    <col min="113" max="16384" width="0.875" style="1" customWidth="1"/>
  </cols>
  <sheetData>
    <row r="1" ht="12">
      <c r="DE1" s="4" t="s">
        <v>101</v>
      </c>
    </row>
    <row r="2" spans="2:109" s="3" customFormat="1" ht="22.5" customHeight="1">
      <c r="B2" s="145" t="s">
        <v>102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</row>
    <row r="3" spans="2:109" ht="34.5" customHeight="1">
      <c r="B3" s="89" t="s">
        <v>68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7"/>
      <c r="AC3" s="89" t="s">
        <v>69</v>
      </c>
      <c r="AD3" s="156"/>
      <c r="AE3" s="156"/>
      <c r="AF3" s="156"/>
      <c r="AG3" s="156"/>
      <c r="AH3" s="157"/>
      <c r="AI3" s="89" t="s">
        <v>115</v>
      </c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7"/>
      <c r="BD3" s="74" t="s">
        <v>110</v>
      </c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 t="s">
        <v>70</v>
      </c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 t="s">
        <v>71</v>
      </c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</row>
    <row r="4" spans="2:109" s="16" customFormat="1" ht="12" customHeight="1" thickBot="1">
      <c r="B4" s="158">
        <v>1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60"/>
      <c r="AC4" s="161">
        <v>2</v>
      </c>
      <c r="AD4" s="162"/>
      <c r="AE4" s="162"/>
      <c r="AF4" s="162"/>
      <c r="AG4" s="162"/>
      <c r="AH4" s="163"/>
      <c r="AI4" s="161">
        <v>3</v>
      </c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3"/>
      <c r="BD4" s="81">
        <v>4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>
        <v>5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>
        <v>6</v>
      </c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</row>
    <row r="5" spans="2:150" s="26" customFormat="1" ht="21" customHeight="1" thickBot="1">
      <c r="B5" s="33" t="s">
        <v>103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1"/>
      <c r="AC5" s="174" t="s">
        <v>82</v>
      </c>
      <c r="AD5" s="175"/>
      <c r="AE5" s="175"/>
      <c r="AF5" s="175"/>
      <c r="AG5" s="175"/>
      <c r="AH5" s="176"/>
      <c r="AI5" s="179" t="s">
        <v>74</v>
      </c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6"/>
      <c r="BD5" s="98">
        <f>BD8+BD112+BD134+BD169+BD213+BD271+BD297+BD305+BD279</f>
        <v>78237000</v>
      </c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>
        <f>BZ8+BZ134+BZ213+BZ271+BZ112+BZ169+BZ305+BZ279</f>
        <v>59523942.24000002</v>
      </c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168">
        <f>BD5-BZ5</f>
        <v>18713057.759999983</v>
      </c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70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</row>
    <row r="6" spans="2:150" s="26" customFormat="1" ht="27" customHeight="1">
      <c r="B6" s="165" t="s">
        <v>116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7"/>
      <c r="AC6" s="174"/>
      <c r="AD6" s="177"/>
      <c r="AE6" s="177"/>
      <c r="AF6" s="177"/>
      <c r="AG6" s="177"/>
      <c r="AH6" s="178"/>
      <c r="AI6" s="179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8"/>
      <c r="BD6" s="168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70"/>
      <c r="BZ6" s="168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70"/>
      <c r="CP6" s="168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8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</row>
    <row r="7" spans="2:146" ht="13.5" customHeight="1">
      <c r="B7" s="146" t="s">
        <v>72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8"/>
      <c r="AC7" s="164"/>
      <c r="AD7" s="150"/>
      <c r="AE7" s="150"/>
      <c r="AF7" s="150"/>
      <c r="AG7" s="150"/>
      <c r="AH7" s="151"/>
      <c r="AI7" s="149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39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1"/>
      <c r="DR7" s="24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</row>
    <row r="8" spans="2:151" ht="18" customHeight="1">
      <c r="B8" s="171" t="s">
        <v>164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3"/>
      <c r="AC8" s="155" t="s">
        <v>82</v>
      </c>
      <c r="AD8" s="153"/>
      <c r="AE8" s="153"/>
      <c r="AF8" s="153"/>
      <c r="AG8" s="153"/>
      <c r="AH8" s="154"/>
      <c r="AI8" s="152" t="s">
        <v>165</v>
      </c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4"/>
      <c r="BD8" s="95">
        <f>BD9+BD26+BD63+BD69</f>
        <v>4098400</v>
      </c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>
        <f>BZ9+BZ26+BZ69</f>
        <v>2856732.1599999997</v>
      </c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132">
        <f>BD8-BZ8</f>
        <v>1241667.8400000003</v>
      </c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4"/>
      <c r="DO8" s="25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</row>
    <row r="9" spans="2:109" s="26" customFormat="1" ht="48" customHeight="1">
      <c r="B9" s="53" t="s">
        <v>166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5"/>
      <c r="AC9" s="122" t="s">
        <v>82</v>
      </c>
      <c r="AD9" s="123"/>
      <c r="AE9" s="123"/>
      <c r="AF9" s="123"/>
      <c r="AG9" s="123"/>
      <c r="AH9" s="124"/>
      <c r="AI9" s="138" t="s">
        <v>167</v>
      </c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4"/>
      <c r="BD9" s="47">
        <f>BD10</f>
        <v>793900</v>
      </c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>
        <f>BZ10</f>
        <v>554679.36</v>
      </c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132">
        <f>BD9-BZ9</f>
        <v>239220.64</v>
      </c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4"/>
    </row>
    <row r="10" spans="2:109" ht="24.75" customHeight="1">
      <c r="B10" s="40" t="s">
        <v>526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2"/>
      <c r="AC10" s="112" t="s">
        <v>82</v>
      </c>
      <c r="AD10" s="113"/>
      <c r="AE10" s="113"/>
      <c r="AF10" s="113"/>
      <c r="AG10" s="113"/>
      <c r="AH10" s="114"/>
      <c r="AI10" s="115" t="s">
        <v>525</v>
      </c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4"/>
      <c r="BD10" s="37">
        <f>BD11+BD16</f>
        <v>793900</v>
      </c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>
        <f>BZ11+BZ16</f>
        <v>554679.36</v>
      </c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116">
        <f>BD10-BZ10</f>
        <v>239220.64</v>
      </c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8"/>
    </row>
    <row r="11" spans="2:109" ht="45.75" customHeight="1">
      <c r="B11" s="40" t="s">
        <v>506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2"/>
      <c r="AC11" s="112" t="s">
        <v>82</v>
      </c>
      <c r="AD11" s="113"/>
      <c r="AE11" s="113"/>
      <c r="AF11" s="113"/>
      <c r="AG11" s="113"/>
      <c r="AH11" s="114"/>
      <c r="AI11" s="115" t="s">
        <v>524</v>
      </c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4"/>
      <c r="BD11" s="37">
        <f>BD12</f>
        <v>752900</v>
      </c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>
        <f>BZ13</f>
        <v>534211.36</v>
      </c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116">
        <f>BD11-BZ11</f>
        <v>218688.64</v>
      </c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8"/>
    </row>
    <row r="12" spans="2:109" ht="15.75" customHeight="1">
      <c r="B12" s="40" t="s">
        <v>245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2"/>
      <c r="AC12" s="112" t="s">
        <v>82</v>
      </c>
      <c r="AD12" s="113"/>
      <c r="AE12" s="113"/>
      <c r="AF12" s="113"/>
      <c r="AG12" s="113"/>
      <c r="AH12" s="114"/>
      <c r="AI12" s="115" t="s">
        <v>523</v>
      </c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4"/>
      <c r="BD12" s="37">
        <f>BD13</f>
        <v>752900</v>
      </c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>
        <f>BZ13</f>
        <v>534211.36</v>
      </c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116">
        <f aca="true" t="shared" si="0" ref="CP12:CP19">BD12-BZ12</f>
        <v>218688.64</v>
      </c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8"/>
    </row>
    <row r="13" spans="2:109" ht="22.5" customHeight="1">
      <c r="B13" s="40" t="s">
        <v>168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2"/>
      <c r="AC13" s="112" t="s">
        <v>82</v>
      </c>
      <c r="AD13" s="113"/>
      <c r="AE13" s="113"/>
      <c r="AF13" s="113"/>
      <c r="AG13" s="113"/>
      <c r="AH13" s="114"/>
      <c r="AI13" s="115" t="s">
        <v>522</v>
      </c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4"/>
      <c r="BD13" s="37">
        <f>BD14+BD15</f>
        <v>752900</v>
      </c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>
        <f>BZ14+BZ15</f>
        <v>534211.36</v>
      </c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116">
        <f t="shared" si="0"/>
        <v>218688.64</v>
      </c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8"/>
    </row>
    <row r="14" spans="2:109" ht="15" customHeight="1">
      <c r="B14" s="40" t="s">
        <v>223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  <c r="AC14" s="112" t="s">
        <v>82</v>
      </c>
      <c r="AD14" s="113"/>
      <c r="AE14" s="113"/>
      <c r="AF14" s="113"/>
      <c r="AG14" s="113"/>
      <c r="AH14" s="114"/>
      <c r="AI14" s="115" t="s">
        <v>521</v>
      </c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4"/>
      <c r="BD14" s="37">
        <v>547100</v>
      </c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>
        <v>407152.86</v>
      </c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116">
        <f t="shared" si="0"/>
        <v>139947.14</v>
      </c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8"/>
    </row>
    <row r="15" spans="2:109" ht="15" customHeight="1">
      <c r="B15" s="40" t="s">
        <v>171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2"/>
      <c r="AC15" s="112" t="s">
        <v>82</v>
      </c>
      <c r="AD15" s="113"/>
      <c r="AE15" s="113"/>
      <c r="AF15" s="113"/>
      <c r="AG15" s="113"/>
      <c r="AH15" s="114"/>
      <c r="AI15" s="115" t="s">
        <v>515</v>
      </c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4"/>
      <c r="BD15" s="37">
        <v>205800</v>
      </c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>
        <v>127058.5</v>
      </c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116">
        <f t="shared" si="0"/>
        <v>78741.5</v>
      </c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8"/>
    </row>
    <row r="16" spans="2:109" ht="45.75" customHeight="1">
      <c r="B16" s="40" t="s">
        <v>500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  <c r="AC16" s="112" t="s">
        <v>82</v>
      </c>
      <c r="AD16" s="113"/>
      <c r="AE16" s="113"/>
      <c r="AF16" s="113"/>
      <c r="AG16" s="113"/>
      <c r="AH16" s="114"/>
      <c r="AI16" s="115" t="s">
        <v>520</v>
      </c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4"/>
      <c r="BD16" s="37">
        <f>BD17</f>
        <v>41000</v>
      </c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>
        <f>BZ17</f>
        <v>20468</v>
      </c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116">
        <f t="shared" si="0"/>
        <v>20532</v>
      </c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8"/>
    </row>
    <row r="17" spans="2:109" ht="15.75" customHeight="1">
      <c r="B17" s="40" t="s">
        <v>245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2"/>
      <c r="AC17" s="112" t="s">
        <v>82</v>
      </c>
      <c r="AD17" s="113"/>
      <c r="AE17" s="113"/>
      <c r="AF17" s="113"/>
      <c r="AG17" s="113"/>
      <c r="AH17" s="114"/>
      <c r="AI17" s="115" t="s">
        <v>519</v>
      </c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4"/>
      <c r="BD17" s="37">
        <f>BD18</f>
        <v>41000</v>
      </c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>
        <f>BZ18</f>
        <v>20468</v>
      </c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116">
        <f t="shared" si="0"/>
        <v>20532</v>
      </c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8"/>
    </row>
    <row r="18" spans="2:109" ht="22.5" customHeight="1">
      <c r="B18" s="40" t="s">
        <v>168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2"/>
      <c r="AC18" s="112" t="s">
        <v>82</v>
      </c>
      <c r="AD18" s="113"/>
      <c r="AE18" s="113"/>
      <c r="AF18" s="113"/>
      <c r="AG18" s="113"/>
      <c r="AH18" s="114"/>
      <c r="AI18" s="115" t="s">
        <v>518</v>
      </c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4"/>
      <c r="BD18" s="37">
        <f>BD19+BD20</f>
        <v>41000</v>
      </c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>
        <f>BZ19</f>
        <v>20468</v>
      </c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116">
        <f t="shared" si="0"/>
        <v>20532</v>
      </c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8"/>
    </row>
    <row r="19" spans="2:109" ht="15" customHeight="1">
      <c r="B19" s="40" t="s">
        <v>170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2"/>
      <c r="AC19" s="112" t="s">
        <v>82</v>
      </c>
      <c r="AD19" s="113"/>
      <c r="AE19" s="113"/>
      <c r="AF19" s="113"/>
      <c r="AG19" s="113"/>
      <c r="AH19" s="114"/>
      <c r="AI19" s="115" t="s">
        <v>517</v>
      </c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4"/>
      <c r="BD19" s="37">
        <v>41000</v>
      </c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>
        <v>20468</v>
      </c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116">
        <f t="shared" si="0"/>
        <v>20532</v>
      </c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8"/>
    </row>
    <row r="20" spans="2:109" ht="15" customHeight="1" hidden="1">
      <c r="B20" s="40" t="s">
        <v>171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2"/>
      <c r="AC20" s="112" t="s">
        <v>82</v>
      </c>
      <c r="AD20" s="113"/>
      <c r="AE20" s="113"/>
      <c r="AF20" s="113"/>
      <c r="AG20" s="113"/>
      <c r="AH20" s="114"/>
      <c r="AI20" s="115" t="s">
        <v>516</v>
      </c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4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 t="s">
        <v>224</v>
      </c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116">
        <f aca="true" t="shared" si="1" ref="CP20:CP25">BD20</f>
        <v>0</v>
      </c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8"/>
    </row>
    <row r="21" spans="2:109" ht="23.25" customHeight="1" hidden="1">
      <c r="B21" s="40" t="s">
        <v>283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  <c r="AC21" s="112" t="s">
        <v>82</v>
      </c>
      <c r="AD21" s="113"/>
      <c r="AE21" s="113"/>
      <c r="AF21" s="113"/>
      <c r="AG21" s="113"/>
      <c r="AH21" s="114"/>
      <c r="AI21" s="115" t="s">
        <v>284</v>
      </c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4"/>
      <c r="BD21" s="37">
        <f>BD22</f>
        <v>0</v>
      </c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 t="str">
        <f>BZ22</f>
        <v>-</v>
      </c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116">
        <f t="shared" si="1"/>
        <v>0</v>
      </c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8"/>
    </row>
    <row r="22" spans="2:109" ht="15" customHeight="1" hidden="1">
      <c r="B22" s="40" t="s">
        <v>245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2"/>
      <c r="AC22" s="112" t="s">
        <v>82</v>
      </c>
      <c r="AD22" s="113"/>
      <c r="AE22" s="113"/>
      <c r="AF22" s="113"/>
      <c r="AG22" s="113"/>
      <c r="AH22" s="114"/>
      <c r="AI22" s="115" t="s">
        <v>285</v>
      </c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4"/>
      <c r="BD22" s="37">
        <f>BD23</f>
        <v>0</v>
      </c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 t="str">
        <f>BZ23</f>
        <v>-</v>
      </c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116">
        <f t="shared" si="1"/>
        <v>0</v>
      </c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8"/>
    </row>
    <row r="23" spans="2:109" ht="22.5" customHeight="1" hidden="1">
      <c r="B23" s="40" t="s">
        <v>168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2"/>
      <c r="AC23" s="112" t="s">
        <v>82</v>
      </c>
      <c r="AD23" s="113"/>
      <c r="AE23" s="113"/>
      <c r="AF23" s="113"/>
      <c r="AG23" s="113"/>
      <c r="AH23" s="114"/>
      <c r="AI23" s="115" t="s">
        <v>286</v>
      </c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4"/>
      <c r="BD23" s="37">
        <f>BD24+BD25</f>
        <v>0</v>
      </c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 t="s">
        <v>224</v>
      </c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116">
        <f t="shared" si="1"/>
        <v>0</v>
      </c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8"/>
    </row>
    <row r="24" spans="2:109" ht="17.25" customHeight="1" hidden="1">
      <c r="B24" s="40" t="s">
        <v>170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2"/>
      <c r="AC24" s="112" t="s">
        <v>82</v>
      </c>
      <c r="AD24" s="113"/>
      <c r="AE24" s="113"/>
      <c r="AF24" s="113"/>
      <c r="AG24" s="113"/>
      <c r="AH24" s="114"/>
      <c r="AI24" s="115" t="s">
        <v>287</v>
      </c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4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 t="s">
        <v>224</v>
      </c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116">
        <f t="shared" si="1"/>
        <v>0</v>
      </c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8"/>
    </row>
    <row r="25" spans="2:109" ht="17.25" customHeight="1" hidden="1">
      <c r="B25" s="40" t="s">
        <v>171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2"/>
      <c r="AC25" s="112" t="s">
        <v>82</v>
      </c>
      <c r="AD25" s="113"/>
      <c r="AE25" s="113"/>
      <c r="AF25" s="113"/>
      <c r="AG25" s="113"/>
      <c r="AH25" s="114"/>
      <c r="AI25" s="115" t="s">
        <v>339</v>
      </c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4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 t="s">
        <v>224</v>
      </c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116">
        <f t="shared" si="1"/>
        <v>0</v>
      </c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8"/>
    </row>
    <row r="26" spans="2:137" s="26" customFormat="1" ht="69.75" customHeight="1">
      <c r="B26" s="53" t="s">
        <v>172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5"/>
      <c r="AC26" s="122" t="s">
        <v>82</v>
      </c>
      <c r="AD26" s="123"/>
      <c r="AE26" s="123"/>
      <c r="AF26" s="123"/>
      <c r="AG26" s="123"/>
      <c r="AH26" s="124"/>
      <c r="AI26" s="138" t="s">
        <v>173</v>
      </c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4"/>
      <c r="BD26" s="47">
        <f>BD27+BD58</f>
        <v>3073600</v>
      </c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>
        <f>BZ27+BZ58</f>
        <v>2127439.88</v>
      </c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132">
        <f aca="true" t="shared" si="2" ref="CP26:CP33">BD26-BZ26</f>
        <v>946160.1200000001</v>
      </c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4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</row>
    <row r="27" spans="2:138" ht="35.25" customHeight="1">
      <c r="B27" s="40" t="s">
        <v>527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2"/>
      <c r="AC27" s="112" t="s">
        <v>82</v>
      </c>
      <c r="AD27" s="113"/>
      <c r="AE27" s="113"/>
      <c r="AF27" s="113"/>
      <c r="AG27" s="113"/>
      <c r="AH27" s="114"/>
      <c r="AI27" s="115" t="s">
        <v>514</v>
      </c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4"/>
      <c r="BD27" s="37">
        <f>BD28+BD33+BD38+BD42</f>
        <v>3073400</v>
      </c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>
        <f>BZ28+BZ42+BZ33+BZ38</f>
        <v>2127239.88</v>
      </c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116">
        <f t="shared" si="2"/>
        <v>946160.1200000001</v>
      </c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8"/>
      <c r="DO27" s="24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</row>
    <row r="28" spans="2:109" ht="34.5" customHeight="1">
      <c r="B28" s="40" t="s">
        <v>506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2"/>
      <c r="AC28" s="112" t="s">
        <v>82</v>
      </c>
      <c r="AD28" s="113"/>
      <c r="AE28" s="113"/>
      <c r="AF28" s="113"/>
      <c r="AG28" s="113"/>
      <c r="AH28" s="114"/>
      <c r="AI28" s="115" t="s">
        <v>505</v>
      </c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4"/>
      <c r="BD28" s="37">
        <f>BD29</f>
        <v>2520100</v>
      </c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>
        <f>BZ29</f>
        <v>1730357.89</v>
      </c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116">
        <f t="shared" si="2"/>
        <v>789742.1100000001</v>
      </c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8"/>
    </row>
    <row r="29" spans="2:109" ht="14.25" customHeight="1">
      <c r="B29" s="40" t="s">
        <v>245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2"/>
      <c r="AC29" s="112" t="s">
        <v>82</v>
      </c>
      <c r="AD29" s="113"/>
      <c r="AE29" s="113"/>
      <c r="AF29" s="113"/>
      <c r="AG29" s="113"/>
      <c r="AH29" s="114"/>
      <c r="AI29" s="115" t="s">
        <v>504</v>
      </c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4"/>
      <c r="BD29" s="37">
        <f>BD30</f>
        <v>2520100</v>
      </c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>
        <f>BZ30</f>
        <v>1730357.89</v>
      </c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116">
        <f t="shared" si="2"/>
        <v>789742.1100000001</v>
      </c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8"/>
    </row>
    <row r="30" spans="2:109" ht="23.25" customHeight="1">
      <c r="B30" s="40" t="s">
        <v>168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2"/>
      <c r="AC30" s="112" t="s">
        <v>82</v>
      </c>
      <c r="AD30" s="113"/>
      <c r="AE30" s="113"/>
      <c r="AF30" s="113"/>
      <c r="AG30" s="113"/>
      <c r="AH30" s="114"/>
      <c r="AI30" s="115" t="s">
        <v>503</v>
      </c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4"/>
      <c r="BD30" s="37">
        <f>BD31+BD32</f>
        <v>2520100</v>
      </c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>
        <f>BZ31+BZ32</f>
        <v>1730357.89</v>
      </c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116">
        <f t="shared" si="2"/>
        <v>789742.1100000001</v>
      </c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8"/>
    </row>
    <row r="31" spans="2:109" ht="17.25" customHeight="1">
      <c r="B31" s="40" t="s">
        <v>169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2"/>
      <c r="AC31" s="112" t="s">
        <v>82</v>
      </c>
      <c r="AD31" s="113"/>
      <c r="AE31" s="113"/>
      <c r="AF31" s="113"/>
      <c r="AG31" s="113"/>
      <c r="AH31" s="114"/>
      <c r="AI31" s="115" t="s">
        <v>502</v>
      </c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37">
        <v>1981000</v>
      </c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>
        <v>1327905.89</v>
      </c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116">
        <f t="shared" si="2"/>
        <v>653094.1100000001</v>
      </c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8"/>
    </row>
    <row r="32" spans="2:109" ht="15" customHeight="1">
      <c r="B32" s="40" t="s">
        <v>171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2"/>
      <c r="AC32" s="112" t="s">
        <v>82</v>
      </c>
      <c r="AD32" s="113"/>
      <c r="AE32" s="113"/>
      <c r="AF32" s="113"/>
      <c r="AG32" s="113"/>
      <c r="AH32" s="114"/>
      <c r="AI32" s="115" t="s">
        <v>501</v>
      </c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4"/>
      <c r="BD32" s="37">
        <v>539100</v>
      </c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>
        <v>402452</v>
      </c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116">
        <f t="shared" si="2"/>
        <v>136648</v>
      </c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8"/>
    </row>
    <row r="33" spans="2:109" ht="45" customHeight="1">
      <c r="B33" s="40" t="s">
        <v>500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2"/>
      <c r="AC33" s="112" t="s">
        <v>82</v>
      </c>
      <c r="AD33" s="113"/>
      <c r="AE33" s="113"/>
      <c r="AF33" s="113"/>
      <c r="AG33" s="113"/>
      <c r="AH33" s="114"/>
      <c r="AI33" s="115" t="s">
        <v>508</v>
      </c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4"/>
      <c r="BD33" s="37">
        <f>BD34</f>
        <v>163000</v>
      </c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>
        <f>BZ34</f>
        <v>115953.42</v>
      </c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116">
        <f t="shared" si="2"/>
        <v>47046.58</v>
      </c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8"/>
    </row>
    <row r="34" spans="2:109" ht="18" customHeight="1">
      <c r="B34" s="40" t="s">
        <v>245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2"/>
      <c r="AC34" s="112" t="s">
        <v>82</v>
      </c>
      <c r="AD34" s="113"/>
      <c r="AE34" s="113"/>
      <c r="AF34" s="113"/>
      <c r="AG34" s="113"/>
      <c r="AH34" s="114"/>
      <c r="AI34" s="115" t="s">
        <v>507</v>
      </c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4"/>
      <c r="BD34" s="37">
        <f>BD35</f>
        <v>163000</v>
      </c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>
        <f>BZ35</f>
        <v>115953.42</v>
      </c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116">
        <f aca="true" t="shared" si="3" ref="CP34:CP44">BD34-BZ34</f>
        <v>47046.58</v>
      </c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8"/>
    </row>
    <row r="35" spans="2:109" ht="24.75" customHeight="1">
      <c r="B35" s="40" t="s">
        <v>168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2"/>
      <c r="AC35" s="112" t="s">
        <v>82</v>
      </c>
      <c r="AD35" s="113"/>
      <c r="AE35" s="113"/>
      <c r="AF35" s="113"/>
      <c r="AG35" s="113"/>
      <c r="AH35" s="114"/>
      <c r="AI35" s="115" t="s">
        <v>499</v>
      </c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4"/>
      <c r="BD35" s="37">
        <f>BD36+BD37</f>
        <v>163000</v>
      </c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>
        <f>BZ36</f>
        <v>115953.42</v>
      </c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116">
        <f t="shared" si="3"/>
        <v>47046.58</v>
      </c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8"/>
    </row>
    <row r="36" spans="2:109" ht="17.25" customHeight="1">
      <c r="B36" s="40" t="s">
        <v>170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2"/>
      <c r="AC36" s="112" t="s">
        <v>82</v>
      </c>
      <c r="AD36" s="113"/>
      <c r="AE36" s="113"/>
      <c r="AF36" s="113"/>
      <c r="AG36" s="113"/>
      <c r="AH36" s="114"/>
      <c r="AI36" s="115" t="s">
        <v>498</v>
      </c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4"/>
      <c r="BD36" s="37">
        <v>163000</v>
      </c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>
        <v>115953.42</v>
      </c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116">
        <f t="shared" si="3"/>
        <v>47046.58</v>
      </c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8"/>
    </row>
    <row r="37" spans="2:109" ht="17.25" customHeight="1" hidden="1">
      <c r="B37" s="40" t="s">
        <v>171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2"/>
      <c r="AC37" s="112" t="s">
        <v>82</v>
      </c>
      <c r="AD37" s="113"/>
      <c r="AE37" s="113"/>
      <c r="AF37" s="113"/>
      <c r="AG37" s="113"/>
      <c r="AH37" s="114"/>
      <c r="AI37" s="115" t="s">
        <v>497</v>
      </c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4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 t="s">
        <v>224</v>
      </c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116" t="e">
        <f t="shared" si="3"/>
        <v>#VALUE!</v>
      </c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8"/>
    </row>
    <row r="38" spans="2:109" s="27" customFormat="1" ht="45" customHeight="1">
      <c r="B38" s="40" t="s">
        <v>500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2"/>
      <c r="AC38" s="112" t="s">
        <v>82</v>
      </c>
      <c r="AD38" s="113"/>
      <c r="AE38" s="113"/>
      <c r="AF38" s="113"/>
      <c r="AG38" s="113"/>
      <c r="AH38" s="114"/>
      <c r="AI38" s="115" t="s">
        <v>348</v>
      </c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4"/>
      <c r="BD38" s="119">
        <f>BD39</f>
        <v>10000</v>
      </c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1"/>
      <c r="BZ38" s="119">
        <f>BZ39</f>
        <v>3523.2</v>
      </c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1"/>
      <c r="CP38" s="116">
        <f>BD38-BZ38</f>
        <v>6476.8</v>
      </c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8"/>
    </row>
    <row r="39" spans="2:109" s="27" customFormat="1" ht="16.5" customHeight="1">
      <c r="B39" s="40" t="s">
        <v>245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2"/>
      <c r="AC39" s="112" t="s">
        <v>82</v>
      </c>
      <c r="AD39" s="113"/>
      <c r="AE39" s="113"/>
      <c r="AF39" s="113"/>
      <c r="AG39" s="113"/>
      <c r="AH39" s="114"/>
      <c r="AI39" s="115" t="s">
        <v>347</v>
      </c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4"/>
      <c r="BD39" s="119">
        <f>BD40</f>
        <v>10000</v>
      </c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1"/>
      <c r="BZ39" s="119">
        <f>BZ40</f>
        <v>3523.2</v>
      </c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1"/>
      <c r="CP39" s="116">
        <f t="shared" si="3"/>
        <v>6476.8</v>
      </c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8"/>
    </row>
    <row r="40" spans="2:109" s="27" customFormat="1" ht="16.5" customHeight="1">
      <c r="B40" s="40" t="s">
        <v>174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  <c r="AC40" s="112" t="s">
        <v>82</v>
      </c>
      <c r="AD40" s="113"/>
      <c r="AE40" s="113"/>
      <c r="AF40" s="113"/>
      <c r="AG40" s="113"/>
      <c r="AH40" s="114"/>
      <c r="AI40" s="115" t="s">
        <v>117</v>
      </c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4"/>
      <c r="BD40" s="119">
        <f>BD41</f>
        <v>10000</v>
      </c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1"/>
      <c r="BZ40" s="119">
        <f>BZ41</f>
        <v>3523.2</v>
      </c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1"/>
      <c r="CP40" s="116">
        <f t="shared" si="3"/>
        <v>6476.8</v>
      </c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8"/>
    </row>
    <row r="41" spans="2:109" s="27" customFormat="1" ht="16.5" customHeight="1">
      <c r="B41" s="40" t="s">
        <v>176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2"/>
      <c r="AC41" s="112" t="s">
        <v>82</v>
      </c>
      <c r="AD41" s="113"/>
      <c r="AE41" s="113"/>
      <c r="AF41" s="113"/>
      <c r="AG41" s="113"/>
      <c r="AH41" s="114"/>
      <c r="AI41" s="115" t="s">
        <v>346</v>
      </c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4"/>
      <c r="BD41" s="119">
        <v>10000</v>
      </c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1"/>
      <c r="BZ41" s="119">
        <v>3523.2</v>
      </c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1"/>
      <c r="CP41" s="116">
        <f t="shared" si="3"/>
        <v>6476.8</v>
      </c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8"/>
    </row>
    <row r="42" spans="2:109" ht="36.75" customHeight="1">
      <c r="B42" s="40" t="s">
        <v>118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  <c r="AC42" s="112" t="s">
        <v>82</v>
      </c>
      <c r="AD42" s="113"/>
      <c r="AE42" s="113"/>
      <c r="AF42" s="113"/>
      <c r="AG42" s="113"/>
      <c r="AH42" s="114"/>
      <c r="AI42" s="115" t="s">
        <v>496</v>
      </c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4"/>
      <c r="BD42" s="37">
        <f>BD43+BD50</f>
        <v>380300</v>
      </c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>
        <f>BZ43+BZ50</f>
        <v>277405.37</v>
      </c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105">
        <f>BD42-BZ42</f>
        <v>102894.63</v>
      </c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31"/>
    </row>
    <row r="43" spans="2:109" ht="17.25" customHeight="1">
      <c r="B43" s="40" t="s">
        <v>245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  <c r="AC43" s="112" t="s">
        <v>82</v>
      </c>
      <c r="AD43" s="113"/>
      <c r="AE43" s="113"/>
      <c r="AF43" s="113"/>
      <c r="AG43" s="113"/>
      <c r="AH43" s="114"/>
      <c r="AI43" s="115" t="s">
        <v>495</v>
      </c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4"/>
      <c r="BD43" s="119">
        <f>BD44</f>
        <v>210300</v>
      </c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1"/>
      <c r="BZ43" s="119">
        <f>BZ44</f>
        <v>148741.12</v>
      </c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1"/>
      <c r="CP43" s="116">
        <f>BD43-BZ43</f>
        <v>61558.880000000005</v>
      </c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8"/>
    </row>
    <row r="44" spans="2:109" ht="17.25" customHeight="1">
      <c r="B44" s="40" t="s">
        <v>174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2"/>
      <c r="AC44" s="112" t="s">
        <v>82</v>
      </c>
      <c r="AD44" s="113"/>
      <c r="AE44" s="113"/>
      <c r="AF44" s="113"/>
      <c r="AG44" s="113"/>
      <c r="AH44" s="114"/>
      <c r="AI44" s="115" t="s">
        <v>494</v>
      </c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4"/>
      <c r="BD44" s="119">
        <f>BD45+BD47+BD48+BD49</f>
        <v>210300</v>
      </c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1"/>
      <c r="BZ44" s="119">
        <f>BZ45+BZ47+BZ48+BZ49</f>
        <v>148741.12</v>
      </c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1"/>
      <c r="CP44" s="116">
        <f t="shared" si="3"/>
        <v>61558.880000000005</v>
      </c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8"/>
    </row>
    <row r="45" spans="2:109" ht="17.25" customHeight="1">
      <c r="B45" s="40" t="s">
        <v>175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2"/>
      <c r="AC45" s="112" t="s">
        <v>82</v>
      </c>
      <c r="AD45" s="113"/>
      <c r="AE45" s="113"/>
      <c r="AF45" s="113"/>
      <c r="AG45" s="113"/>
      <c r="AH45" s="114"/>
      <c r="AI45" s="115" t="s">
        <v>493</v>
      </c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4"/>
      <c r="BD45" s="37">
        <v>25000</v>
      </c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>
        <v>20722.22</v>
      </c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116">
        <f>BD45-BZ45</f>
        <v>4277.779999999999</v>
      </c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8"/>
    </row>
    <row r="46" spans="2:109" ht="17.25" customHeight="1" hidden="1">
      <c r="B46" s="40" t="s">
        <v>176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2"/>
      <c r="AC46" s="112" t="s">
        <v>82</v>
      </c>
      <c r="AD46" s="113"/>
      <c r="AE46" s="113"/>
      <c r="AF46" s="113"/>
      <c r="AG46" s="113"/>
      <c r="AH46" s="114"/>
      <c r="AI46" s="115" t="s">
        <v>119</v>
      </c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4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116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8"/>
    </row>
    <row r="47" spans="2:109" ht="17.25" customHeight="1">
      <c r="B47" s="40" t="s">
        <v>177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112" t="s">
        <v>82</v>
      </c>
      <c r="AD47" s="113"/>
      <c r="AE47" s="113"/>
      <c r="AF47" s="113"/>
      <c r="AG47" s="113"/>
      <c r="AH47" s="114"/>
      <c r="AI47" s="115" t="s">
        <v>492</v>
      </c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4"/>
      <c r="BD47" s="37">
        <v>56200</v>
      </c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>
        <v>35541.67</v>
      </c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116">
        <f aca="true" t="shared" si="4" ref="CP47:CP57">BD47-BZ47</f>
        <v>20658.33</v>
      </c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8"/>
    </row>
    <row r="48" spans="2:109" ht="23.25" customHeight="1">
      <c r="B48" s="40" t="s">
        <v>191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112" t="s">
        <v>82</v>
      </c>
      <c r="AD48" s="113"/>
      <c r="AE48" s="113"/>
      <c r="AF48" s="113"/>
      <c r="AG48" s="113"/>
      <c r="AH48" s="114"/>
      <c r="AI48" s="115" t="s">
        <v>491</v>
      </c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4"/>
      <c r="BD48" s="37">
        <v>38000</v>
      </c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>
        <v>36406.68</v>
      </c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116">
        <f t="shared" si="4"/>
        <v>1593.3199999999997</v>
      </c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8"/>
    </row>
    <row r="49" spans="2:109" ht="13.5" customHeight="1">
      <c r="B49" s="40" t="s">
        <v>192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2"/>
      <c r="AC49" s="112" t="s">
        <v>82</v>
      </c>
      <c r="AD49" s="113"/>
      <c r="AE49" s="113"/>
      <c r="AF49" s="113"/>
      <c r="AG49" s="113"/>
      <c r="AH49" s="114"/>
      <c r="AI49" s="115" t="s">
        <v>490</v>
      </c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4"/>
      <c r="BD49" s="37">
        <v>91100</v>
      </c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>
        <v>56070.55</v>
      </c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116">
        <f t="shared" si="4"/>
        <v>35029.45</v>
      </c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8"/>
    </row>
    <row r="50" spans="2:109" ht="18" customHeight="1">
      <c r="B50" s="40" t="s">
        <v>246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2"/>
      <c r="AC50" s="112" t="s">
        <v>82</v>
      </c>
      <c r="AD50" s="113"/>
      <c r="AE50" s="113"/>
      <c r="AF50" s="113"/>
      <c r="AG50" s="113"/>
      <c r="AH50" s="114"/>
      <c r="AI50" s="115" t="s">
        <v>489</v>
      </c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4"/>
      <c r="BD50" s="37">
        <f>BD52+BD51</f>
        <v>170000</v>
      </c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>
        <f>BZ52+BZ51</f>
        <v>128664.25</v>
      </c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116">
        <f t="shared" si="4"/>
        <v>41335.75</v>
      </c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8"/>
    </row>
    <row r="51" spans="2:109" ht="24" customHeight="1">
      <c r="B51" s="40" t="s">
        <v>247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2"/>
      <c r="AC51" s="112" t="s">
        <v>82</v>
      </c>
      <c r="AD51" s="113"/>
      <c r="AE51" s="113"/>
      <c r="AF51" s="113"/>
      <c r="AG51" s="113"/>
      <c r="AH51" s="114"/>
      <c r="AI51" s="115" t="s">
        <v>614</v>
      </c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4"/>
      <c r="BD51" s="37">
        <v>20000</v>
      </c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>
        <v>19700</v>
      </c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116">
        <f t="shared" si="4"/>
        <v>300</v>
      </c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8"/>
    </row>
    <row r="52" spans="2:109" ht="22.5" customHeight="1">
      <c r="B52" s="40" t="s">
        <v>194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2"/>
      <c r="AC52" s="112" t="s">
        <v>82</v>
      </c>
      <c r="AD52" s="113"/>
      <c r="AE52" s="113"/>
      <c r="AF52" s="113"/>
      <c r="AG52" s="113"/>
      <c r="AH52" s="114"/>
      <c r="AI52" s="115" t="s">
        <v>488</v>
      </c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4"/>
      <c r="BD52" s="119">
        <v>150000</v>
      </c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1"/>
      <c r="BZ52" s="119">
        <v>108964.25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1"/>
      <c r="CP52" s="105">
        <f t="shared" si="4"/>
        <v>41035.75</v>
      </c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31"/>
    </row>
    <row r="53" spans="2:109" ht="180.75" customHeight="1" hidden="1">
      <c r="B53" s="40" t="s">
        <v>487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2"/>
      <c r="AC53" s="112" t="s">
        <v>82</v>
      </c>
      <c r="AD53" s="113"/>
      <c r="AE53" s="113"/>
      <c r="AF53" s="113"/>
      <c r="AG53" s="113"/>
      <c r="AH53" s="114"/>
      <c r="AI53" s="115" t="s">
        <v>486</v>
      </c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4"/>
      <c r="BD53" s="119">
        <f>BD54</f>
        <v>0</v>
      </c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1"/>
      <c r="BZ53" s="119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1"/>
      <c r="CP53" s="105">
        <f t="shared" si="4"/>
        <v>0</v>
      </c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31"/>
    </row>
    <row r="54" spans="2:109" ht="13.5" customHeight="1" hidden="1">
      <c r="B54" s="40" t="s">
        <v>195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2"/>
      <c r="AC54" s="112" t="s">
        <v>82</v>
      </c>
      <c r="AD54" s="113"/>
      <c r="AE54" s="113"/>
      <c r="AF54" s="113"/>
      <c r="AG54" s="113"/>
      <c r="AH54" s="114"/>
      <c r="AI54" s="115" t="s">
        <v>485</v>
      </c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4"/>
      <c r="BD54" s="37">
        <f>BD55</f>
        <v>0</v>
      </c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105">
        <f t="shared" si="4"/>
        <v>0</v>
      </c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31"/>
    </row>
    <row r="55" spans="2:109" ht="15.75" customHeight="1" hidden="1">
      <c r="B55" s="40" t="s">
        <v>245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2"/>
      <c r="AC55" s="112" t="s">
        <v>82</v>
      </c>
      <c r="AD55" s="113"/>
      <c r="AE55" s="113"/>
      <c r="AF55" s="113"/>
      <c r="AG55" s="113"/>
      <c r="AH55" s="114"/>
      <c r="AI55" s="115" t="s">
        <v>484</v>
      </c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4"/>
      <c r="BD55" s="37">
        <f>BD56</f>
        <v>0</v>
      </c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105">
        <f t="shared" si="4"/>
        <v>0</v>
      </c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31"/>
    </row>
    <row r="56" spans="2:109" ht="18" customHeight="1" hidden="1">
      <c r="B56" s="40" t="s">
        <v>196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2"/>
      <c r="AC56" s="112" t="s">
        <v>82</v>
      </c>
      <c r="AD56" s="113"/>
      <c r="AE56" s="113"/>
      <c r="AF56" s="113"/>
      <c r="AG56" s="113"/>
      <c r="AH56" s="114"/>
      <c r="AI56" s="115" t="s">
        <v>483</v>
      </c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4"/>
      <c r="BD56" s="37">
        <f>BD57</f>
        <v>0</v>
      </c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105">
        <f t="shared" si="4"/>
        <v>0</v>
      </c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31"/>
    </row>
    <row r="57" spans="2:109" ht="35.25" customHeight="1" hidden="1">
      <c r="B57" s="40" t="s">
        <v>323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2"/>
      <c r="AC57" s="112" t="s">
        <v>82</v>
      </c>
      <c r="AD57" s="113"/>
      <c r="AE57" s="113"/>
      <c r="AF57" s="113"/>
      <c r="AG57" s="113"/>
      <c r="AH57" s="114"/>
      <c r="AI57" s="115" t="s">
        <v>482</v>
      </c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4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105">
        <f t="shared" si="4"/>
        <v>0</v>
      </c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31"/>
    </row>
    <row r="58" spans="2:109" ht="17.25" customHeight="1">
      <c r="B58" s="40" t="s">
        <v>538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2"/>
      <c r="AC58" s="112" t="s">
        <v>82</v>
      </c>
      <c r="AD58" s="113"/>
      <c r="AE58" s="113"/>
      <c r="AF58" s="113"/>
      <c r="AG58" s="113"/>
      <c r="AH58" s="114"/>
      <c r="AI58" s="115" t="s">
        <v>481</v>
      </c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4"/>
      <c r="BD58" s="119">
        <f>BD59</f>
        <v>200</v>
      </c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1"/>
      <c r="BZ58" s="119">
        <f>BZ59</f>
        <v>200</v>
      </c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1"/>
      <c r="CP58" s="105" t="s">
        <v>224</v>
      </c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31"/>
    </row>
    <row r="59" spans="2:109" ht="148.5" customHeight="1">
      <c r="B59" s="40" t="s">
        <v>646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2"/>
      <c r="AC59" s="112" t="s">
        <v>82</v>
      </c>
      <c r="AD59" s="113"/>
      <c r="AE59" s="113"/>
      <c r="AF59" s="113"/>
      <c r="AG59" s="113"/>
      <c r="AH59" s="114"/>
      <c r="AI59" s="115" t="s">
        <v>480</v>
      </c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4"/>
      <c r="BD59" s="37">
        <f>BD62</f>
        <v>200</v>
      </c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>
        <f>BZ60</f>
        <v>200</v>
      </c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105" t="s">
        <v>224</v>
      </c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31"/>
    </row>
    <row r="60" spans="2:109" ht="36.75" customHeight="1">
      <c r="B60" s="40" t="s">
        <v>120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2"/>
      <c r="AC60" s="112" t="s">
        <v>82</v>
      </c>
      <c r="AD60" s="113"/>
      <c r="AE60" s="113"/>
      <c r="AF60" s="113"/>
      <c r="AG60" s="113"/>
      <c r="AH60" s="114"/>
      <c r="AI60" s="115" t="s">
        <v>479</v>
      </c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4"/>
      <c r="BD60" s="37">
        <f>BD61</f>
        <v>200</v>
      </c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>
        <f>BZ62</f>
        <v>200</v>
      </c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105" t="s">
        <v>224</v>
      </c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31"/>
    </row>
    <row r="61" spans="2:109" ht="13.5" customHeight="1">
      <c r="B61" s="40" t="s">
        <v>246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2"/>
      <c r="AC61" s="112" t="s">
        <v>82</v>
      </c>
      <c r="AD61" s="113"/>
      <c r="AE61" s="113"/>
      <c r="AF61" s="113"/>
      <c r="AG61" s="113"/>
      <c r="AH61" s="114"/>
      <c r="AI61" s="115" t="s">
        <v>478</v>
      </c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4"/>
      <c r="BD61" s="37">
        <f>BD62</f>
        <v>200</v>
      </c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>
        <f>BZ62</f>
        <v>200</v>
      </c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105" t="s">
        <v>224</v>
      </c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31"/>
    </row>
    <row r="62" spans="2:109" ht="22.5" customHeight="1">
      <c r="B62" s="40" t="s">
        <v>194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2"/>
      <c r="AC62" s="112" t="s">
        <v>82</v>
      </c>
      <c r="AD62" s="113"/>
      <c r="AE62" s="113"/>
      <c r="AF62" s="113"/>
      <c r="AG62" s="113"/>
      <c r="AH62" s="114"/>
      <c r="AI62" s="115" t="s">
        <v>477</v>
      </c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4"/>
      <c r="BD62" s="37">
        <v>200</v>
      </c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>
        <v>200</v>
      </c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105" t="s">
        <v>224</v>
      </c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31"/>
    </row>
    <row r="63" spans="2:109" s="26" customFormat="1" ht="18" customHeight="1">
      <c r="B63" s="53" t="s">
        <v>198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5"/>
      <c r="AC63" s="122" t="s">
        <v>82</v>
      </c>
      <c r="AD63" s="123"/>
      <c r="AE63" s="123"/>
      <c r="AF63" s="123"/>
      <c r="AG63" s="123"/>
      <c r="AH63" s="124"/>
      <c r="AI63" s="138" t="s">
        <v>331</v>
      </c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4"/>
      <c r="BD63" s="47">
        <f>BD65</f>
        <v>5000</v>
      </c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 t="str">
        <f>BZ65</f>
        <v>-</v>
      </c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132">
        <f>BD63</f>
        <v>5000</v>
      </c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4"/>
    </row>
    <row r="64" spans="2:109" ht="25.5" customHeight="1">
      <c r="B64" s="40" t="s">
        <v>539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2"/>
      <c r="AC64" s="112" t="s">
        <v>82</v>
      </c>
      <c r="AD64" s="113"/>
      <c r="AE64" s="113"/>
      <c r="AF64" s="113"/>
      <c r="AG64" s="113"/>
      <c r="AH64" s="114"/>
      <c r="AI64" s="115" t="s">
        <v>476</v>
      </c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4"/>
      <c r="BD64" s="37">
        <f>BD65</f>
        <v>5000</v>
      </c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 t="str">
        <f>BZ65</f>
        <v>-</v>
      </c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116">
        <f>BD64</f>
        <v>5000</v>
      </c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8"/>
    </row>
    <row r="65" spans="2:109" ht="79.5" customHeight="1">
      <c r="B65" s="40" t="s">
        <v>475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2"/>
      <c r="AC65" s="112" t="s">
        <v>82</v>
      </c>
      <c r="AD65" s="113"/>
      <c r="AE65" s="113"/>
      <c r="AF65" s="113"/>
      <c r="AG65" s="113"/>
      <c r="AH65" s="114"/>
      <c r="AI65" s="115" t="s">
        <v>474</v>
      </c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4"/>
      <c r="BD65" s="37">
        <f>BD66</f>
        <v>5000</v>
      </c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 t="str">
        <f>BZ66</f>
        <v>-</v>
      </c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116">
        <f>BD65</f>
        <v>5000</v>
      </c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8"/>
    </row>
    <row r="66" spans="2:109" ht="18.75" customHeight="1">
      <c r="B66" s="40" t="s">
        <v>290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2"/>
      <c r="AC66" s="112" t="s">
        <v>82</v>
      </c>
      <c r="AD66" s="113"/>
      <c r="AE66" s="113"/>
      <c r="AF66" s="113"/>
      <c r="AG66" s="113"/>
      <c r="AH66" s="114"/>
      <c r="AI66" s="115" t="s">
        <v>473</v>
      </c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4"/>
      <c r="BD66" s="37">
        <f>BD67</f>
        <v>5000</v>
      </c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 t="str">
        <f>BZ67</f>
        <v>-</v>
      </c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116">
        <f>CP67</f>
        <v>5000</v>
      </c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8"/>
    </row>
    <row r="67" spans="2:109" ht="18.75" customHeight="1">
      <c r="B67" s="40" t="s">
        <v>245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2"/>
      <c r="AC67" s="112" t="s">
        <v>82</v>
      </c>
      <c r="AD67" s="113"/>
      <c r="AE67" s="113"/>
      <c r="AF67" s="113"/>
      <c r="AG67" s="113"/>
      <c r="AH67" s="114"/>
      <c r="AI67" s="115" t="s">
        <v>472</v>
      </c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4"/>
      <c r="BD67" s="37">
        <f>BD68</f>
        <v>5000</v>
      </c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 t="str">
        <f>BZ68</f>
        <v>-</v>
      </c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116">
        <f>CP68</f>
        <v>5000</v>
      </c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8"/>
    </row>
    <row r="68" spans="2:109" ht="18.75" customHeight="1">
      <c r="B68" s="40" t="s">
        <v>193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2"/>
      <c r="AC68" s="112" t="s">
        <v>82</v>
      </c>
      <c r="AD68" s="113"/>
      <c r="AE68" s="113"/>
      <c r="AF68" s="113"/>
      <c r="AG68" s="113"/>
      <c r="AH68" s="114"/>
      <c r="AI68" s="115" t="s">
        <v>471</v>
      </c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4"/>
      <c r="BD68" s="37">
        <v>5000</v>
      </c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 t="s">
        <v>224</v>
      </c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116">
        <f>BD68</f>
        <v>5000</v>
      </c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8"/>
    </row>
    <row r="69" spans="2:109" s="26" customFormat="1" ht="24.75" customHeight="1">
      <c r="B69" s="53" t="s">
        <v>222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5"/>
      <c r="AC69" s="122" t="s">
        <v>82</v>
      </c>
      <c r="AD69" s="123"/>
      <c r="AE69" s="123"/>
      <c r="AF69" s="123"/>
      <c r="AG69" s="123"/>
      <c r="AH69" s="124"/>
      <c r="AI69" s="138" t="s">
        <v>199</v>
      </c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4"/>
      <c r="BD69" s="47">
        <f>BD70+BD92+BD86+BD102</f>
        <v>225900</v>
      </c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>
        <f>BZ70+BZ92+BZ102</f>
        <v>174612.92</v>
      </c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132">
        <f aca="true" t="shared" si="5" ref="CP69:CP82">BD69-BZ69</f>
        <v>51287.07999999999</v>
      </c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4"/>
    </row>
    <row r="70" spans="2:109" ht="34.5" customHeight="1">
      <c r="B70" s="40" t="s">
        <v>527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2"/>
      <c r="AC70" s="112" t="s">
        <v>82</v>
      </c>
      <c r="AD70" s="113"/>
      <c r="AE70" s="113"/>
      <c r="AF70" s="113"/>
      <c r="AG70" s="113"/>
      <c r="AH70" s="114"/>
      <c r="AI70" s="115" t="s">
        <v>470</v>
      </c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4"/>
      <c r="BD70" s="37">
        <f>BD71+BD76</f>
        <v>102500</v>
      </c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>
        <f>BZ71+BZ76</f>
        <v>82970.85</v>
      </c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116">
        <f t="shared" si="5"/>
        <v>19529.149999999994</v>
      </c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8"/>
    </row>
    <row r="71" spans="2:109" ht="195.75" customHeight="1">
      <c r="B71" s="40" t="s">
        <v>25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2"/>
      <c r="AC71" s="112" t="s">
        <v>82</v>
      </c>
      <c r="AD71" s="113"/>
      <c r="AE71" s="113"/>
      <c r="AF71" s="113"/>
      <c r="AG71" s="113"/>
      <c r="AH71" s="114"/>
      <c r="AI71" s="115" t="s">
        <v>26</v>
      </c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4"/>
      <c r="BD71" s="37">
        <f>BD72</f>
        <v>32600</v>
      </c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>
        <f>BZ72</f>
        <v>24600</v>
      </c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116">
        <f t="shared" si="5"/>
        <v>8000</v>
      </c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8"/>
    </row>
    <row r="72" spans="2:109" ht="34.5" customHeight="1">
      <c r="B72" s="40" t="s">
        <v>195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2"/>
      <c r="AC72" s="112" t="s">
        <v>82</v>
      </c>
      <c r="AD72" s="113"/>
      <c r="AE72" s="113"/>
      <c r="AF72" s="113"/>
      <c r="AG72" s="113"/>
      <c r="AH72" s="114"/>
      <c r="AI72" s="115" t="s">
        <v>27</v>
      </c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4"/>
      <c r="BD72" s="37">
        <f>BD73</f>
        <v>32600</v>
      </c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>
        <f>BZ73</f>
        <v>24600</v>
      </c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116">
        <f t="shared" si="5"/>
        <v>8000</v>
      </c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8"/>
    </row>
    <row r="73" spans="2:109" ht="34.5" customHeight="1">
      <c r="B73" s="40" t="s">
        <v>245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2"/>
      <c r="AC73" s="112" t="s">
        <v>82</v>
      </c>
      <c r="AD73" s="113"/>
      <c r="AE73" s="113"/>
      <c r="AF73" s="113"/>
      <c r="AG73" s="113"/>
      <c r="AH73" s="114"/>
      <c r="AI73" s="115" t="s">
        <v>28</v>
      </c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4"/>
      <c r="BD73" s="37">
        <f>BD74</f>
        <v>32600</v>
      </c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>
        <f>BZ74</f>
        <v>24600</v>
      </c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116">
        <f t="shared" si="5"/>
        <v>8000</v>
      </c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8"/>
    </row>
    <row r="74" spans="2:109" ht="34.5" customHeight="1">
      <c r="B74" s="40" t="s">
        <v>196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2"/>
      <c r="AC74" s="112" t="s">
        <v>82</v>
      </c>
      <c r="AD74" s="113"/>
      <c r="AE74" s="113"/>
      <c r="AF74" s="113"/>
      <c r="AG74" s="113"/>
      <c r="AH74" s="114"/>
      <c r="AI74" s="115" t="s">
        <v>29</v>
      </c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4"/>
      <c r="BD74" s="37">
        <f>BD75</f>
        <v>32600</v>
      </c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>
        <f>BZ75</f>
        <v>24600</v>
      </c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116">
        <f t="shared" si="5"/>
        <v>8000</v>
      </c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8"/>
    </row>
    <row r="75" spans="2:109" ht="34.5" customHeight="1">
      <c r="B75" s="40" t="s">
        <v>30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2"/>
      <c r="AC75" s="112" t="s">
        <v>82</v>
      </c>
      <c r="AD75" s="113"/>
      <c r="AE75" s="113"/>
      <c r="AF75" s="113"/>
      <c r="AG75" s="113"/>
      <c r="AH75" s="114"/>
      <c r="AI75" s="115" t="s">
        <v>31</v>
      </c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4"/>
      <c r="BD75" s="37">
        <v>32600</v>
      </c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>
        <v>24600</v>
      </c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116">
        <f t="shared" si="5"/>
        <v>8000</v>
      </c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8"/>
    </row>
    <row r="76" spans="2:109" ht="95.25" customHeight="1">
      <c r="B76" s="40" t="s">
        <v>32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2"/>
      <c r="AC76" s="112" t="s">
        <v>82</v>
      </c>
      <c r="AD76" s="113"/>
      <c r="AE76" s="113"/>
      <c r="AF76" s="113"/>
      <c r="AG76" s="113"/>
      <c r="AH76" s="114"/>
      <c r="AI76" s="115" t="s">
        <v>469</v>
      </c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4"/>
      <c r="BD76" s="37">
        <f>BD80+BD77+BD83</f>
        <v>69900</v>
      </c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>
        <f>BZ80+BZ83+BZ77</f>
        <v>58370.85</v>
      </c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116">
        <f t="shared" si="5"/>
        <v>11529.150000000001</v>
      </c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8"/>
    </row>
    <row r="77" spans="2:109" ht="22.5" customHeight="1">
      <c r="B77" s="40" t="s">
        <v>288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2"/>
      <c r="AC77" s="112" t="s">
        <v>82</v>
      </c>
      <c r="AD77" s="113"/>
      <c r="AE77" s="113"/>
      <c r="AF77" s="113"/>
      <c r="AG77" s="113"/>
      <c r="AH77" s="114"/>
      <c r="AI77" s="115" t="s">
        <v>468</v>
      </c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4"/>
      <c r="BD77" s="37">
        <f>BD78</f>
        <v>5000</v>
      </c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>
        <f>BZ78</f>
        <v>2827.68</v>
      </c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116">
        <f t="shared" si="5"/>
        <v>2172.32</v>
      </c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8"/>
    </row>
    <row r="78" spans="2:109" ht="18.75" customHeight="1">
      <c r="B78" s="40" t="s">
        <v>245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2"/>
      <c r="AC78" s="112" t="s">
        <v>82</v>
      </c>
      <c r="AD78" s="113"/>
      <c r="AE78" s="113"/>
      <c r="AF78" s="113"/>
      <c r="AG78" s="113"/>
      <c r="AH78" s="114"/>
      <c r="AI78" s="115" t="s">
        <v>467</v>
      </c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4"/>
      <c r="BD78" s="37">
        <f>BD79</f>
        <v>5000</v>
      </c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>
        <f>BZ79</f>
        <v>2827.68</v>
      </c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116">
        <f t="shared" si="5"/>
        <v>2172.32</v>
      </c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8"/>
    </row>
    <row r="79" spans="2:109" ht="18.75" customHeight="1">
      <c r="B79" s="40" t="s">
        <v>193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2"/>
      <c r="AC79" s="112" t="s">
        <v>82</v>
      </c>
      <c r="AD79" s="113"/>
      <c r="AE79" s="113"/>
      <c r="AF79" s="113"/>
      <c r="AG79" s="113"/>
      <c r="AH79" s="114"/>
      <c r="AI79" s="115" t="s">
        <v>466</v>
      </c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4"/>
      <c r="BD79" s="37">
        <v>5000</v>
      </c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>
        <v>2827.68</v>
      </c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116">
        <f t="shared" si="5"/>
        <v>2172.32</v>
      </c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8"/>
    </row>
    <row r="80" spans="2:109" ht="22.5" customHeight="1">
      <c r="B80" s="40" t="s">
        <v>289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2"/>
      <c r="AC80" s="112" t="s">
        <v>82</v>
      </c>
      <c r="AD80" s="113"/>
      <c r="AE80" s="113"/>
      <c r="AF80" s="113"/>
      <c r="AG80" s="113"/>
      <c r="AH80" s="114"/>
      <c r="AI80" s="115" t="s">
        <v>586</v>
      </c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4"/>
      <c r="BD80" s="37">
        <f>BD81</f>
        <v>9900</v>
      </c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>
        <f>BZ81</f>
        <v>543.17</v>
      </c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116">
        <f t="shared" si="5"/>
        <v>9356.83</v>
      </c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8"/>
    </row>
    <row r="81" spans="2:109" ht="18.75" customHeight="1">
      <c r="B81" s="40" t="s">
        <v>245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2"/>
      <c r="AC81" s="112" t="s">
        <v>82</v>
      </c>
      <c r="AD81" s="113"/>
      <c r="AE81" s="113"/>
      <c r="AF81" s="113"/>
      <c r="AG81" s="113"/>
      <c r="AH81" s="114"/>
      <c r="AI81" s="115" t="s">
        <v>585</v>
      </c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4"/>
      <c r="BD81" s="37">
        <f>BD82</f>
        <v>9900</v>
      </c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>
        <f>BZ82</f>
        <v>543.17</v>
      </c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116">
        <f t="shared" si="5"/>
        <v>9356.83</v>
      </c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8"/>
    </row>
    <row r="82" spans="2:109" ht="18.75" customHeight="1">
      <c r="B82" s="40" t="s">
        <v>193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2"/>
      <c r="AC82" s="112" t="s">
        <v>82</v>
      </c>
      <c r="AD82" s="113"/>
      <c r="AE82" s="113"/>
      <c r="AF82" s="113"/>
      <c r="AG82" s="113"/>
      <c r="AH82" s="114"/>
      <c r="AI82" s="115" t="s">
        <v>584</v>
      </c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4"/>
      <c r="BD82" s="37">
        <v>9900</v>
      </c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>
        <v>543.17</v>
      </c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116">
        <f t="shared" si="5"/>
        <v>9356.83</v>
      </c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8"/>
    </row>
    <row r="83" spans="2:109" ht="21" customHeight="1">
      <c r="B83" s="40" t="s">
        <v>289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2"/>
      <c r="AC83" s="112" t="s">
        <v>82</v>
      </c>
      <c r="AD83" s="113"/>
      <c r="AE83" s="113"/>
      <c r="AF83" s="113"/>
      <c r="AG83" s="113"/>
      <c r="AH83" s="114"/>
      <c r="AI83" s="115" t="s">
        <v>43</v>
      </c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4"/>
      <c r="BD83" s="37">
        <f>BD84</f>
        <v>55000</v>
      </c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>
        <f>BZ84</f>
        <v>55000</v>
      </c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116" t="s">
        <v>224</v>
      </c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  <c r="DE83" s="118"/>
    </row>
    <row r="84" spans="2:109" ht="18.75" customHeight="1">
      <c r="B84" s="40" t="s">
        <v>245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2"/>
      <c r="AC84" s="112"/>
      <c r="AD84" s="113"/>
      <c r="AE84" s="113"/>
      <c r="AF84" s="113"/>
      <c r="AG84" s="113"/>
      <c r="AH84" s="114"/>
      <c r="AI84" s="115" t="s">
        <v>44</v>
      </c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4"/>
      <c r="BD84" s="37">
        <f>BD85</f>
        <v>55000</v>
      </c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>
        <f>BZ85</f>
        <v>55000</v>
      </c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116" t="s">
        <v>224</v>
      </c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8"/>
    </row>
    <row r="85" spans="2:109" ht="18.75" customHeight="1">
      <c r="B85" s="40" t="s">
        <v>193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2"/>
      <c r="AC85" s="112"/>
      <c r="AD85" s="113"/>
      <c r="AE85" s="113"/>
      <c r="AF85" s="113"/>
      <c r="AG85" s="113"/>
      <c r="AH85" s="114"/>
      <c r="AI85" s="115" t="s">
        <v>45</v>
      </c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4"/>
      <c r="BD85" s="37">
        <v>55000</v>
      </c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>
        <v>55000</v>
      </c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116" t="s">
        <v>224</v>
      </c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  <c r="DE85" s="118"/>
    </row>
    <row r="86" spans="2:109" ht="45.75" customHeight="1">
      <c r="B86" s="40" t="s">
        <v>528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2"/>
      <c r="AC86" s="112" t="s">
        <v>82</v>
      </c>
      <c r="AD86" s="113"/>
      <c r="AE86" s="113"/>
      <c r="AF86" s="113"/>
      <c r="AG86" s="113"/>
      <c r="AH86" s="114"/>
      <c r="AI86" s="115" t="s">
        <v>465</v>
      </c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4"/>
      <c r="BD86" s="37">
        <f>BD87</f>
        <v>20000</v>
      </c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 t="str">
        <f>BZ87</f>
        <v>-</v>
      </c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116">
        <f aca="true" t="shared" si="6" ref="CP86:CP91">BD86</f>
        <v>20000</v>
      </c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8"/>
    </row>
    <row r="87" spans="2:109" ht="90.75" customHeight="1">
      <c r="B87" s="40" t="s">
        <v>464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2"/>
      <c r="AC87" s="112" t="s">
        <v>82</v>
      </c>
      <c r="AD87" s="113"/>
      <c r="AE87" s="113"/>
      <c r="AF87" s="113"/>
      <c r="AG87" s="113"/>
      <c r="AH87" s="114"/>
      <c r="AI87" s="115" t="s">
        <v>463</v>
      </c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4"/>
      <c r="BD87" s="37">
        <f>BD91</f>
        <v>20000</v>
      </c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 t="str">
        <f>BZ88</f>
        <v>-</v>
      </c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116">
        <f t="shared" si="6"/>
        <v>20000</v>
      </c>
      <c r="CQ87" s="117"/>
      <c r="CR87" s="117"/>
      <c r="CS87" s="117"/>
      <c r="CT87" s="117"/>
      <c r="CU87" s="117"/>
      <c r="CV87" s="117"/>
      <c r="CW87" s="117"/>
      <c r="CX87" s="117"/>
      <c r="CY87" s="117"/>
      <c r="CZ87" s="117"/>
      <c r="DA87" s="117"/>
      <c r="DB87" s="117"/>
      <c r="DC87" s="117"/>
      <c r="DD87" s="117"/>
      <c r="DE87" s="118"/>
    </row>
    <row r="88" spans="2:109" ht="33.75" customHeight="1">
      <c r="B88" s="40" t="s">
        <v>279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2"/>
      <c r="AC88" s="112" t="s">
        <v>82</v>
      </c>
      <c r="AD88" s="113"/>
      <c r="AE88" s="113"/>
      <c r="AF88" s="113"/>
      <c r="AG88" s="113"/>
      <c r="AH88" s="114"/>
      <c r="AI88" s="115" t="s">
        <v>462</v>
      </c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4"/>
      <c r="BD88" s="37">
        <f>BD89</f>
        <v>20000</v>
      </c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 t="str">
        <f>BZ90</f>
        <v>-</v>
      </c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116">
        <f t="shared" si="6"/>
        <v>20000</v>
      </c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8"/>
    </row>
    <row r="89" spans="2:109" ht="18.75" customHeight="1">
      <c r="B89" s="40" t="s">
        <v>245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2"/>
      <c r="AC89" s="112" t="s">
        <v>82</v>
      </c>
      <c r="AD89" s="113"/>
      <c r="AE89" s="113"/>
      <c r="AF89" s="113"/>
      <c r="AG89" s="113"/>
      <c r="AH89" s="114"/>
      <c r="AI89" s="115" t="s">
        <v>587</v>
      </c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4"/>
      <c r="BD89" s="37">
        <f>BD90</f>
        <v>20000</v>
      </c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 t="str">
        <f>BZ90</f>
        <v>-</v>
      </c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116">
        <f t="shared" si="6"/>
        <v>20000</v>
      </c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8"/>
    </row>
    <row r="90" spans="2:109" ht="18.75" customHeight="1">
      <c r="B90" s="40" t="s">
        <v>174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2"/>
      <c r="AC90" s="112" t="s">
        <v>82</v>
      </c>
      <c r="AD90" s="113"/>
      <c r="AE90" s="113"/>
      <c r="AF90" s="113"/>
      <c r="AG90" s="113"/>
      <c r="AH90" s="114"/>
      <c r="AI90" s="115" t="s">
        <v>461</v>
      </c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4"/>
      <c r="BD90" s="37">
        <f>BD91</f>
        <v>20000</v>
      </c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 t="str">
        <f>BZ91</f>
        <v>-</v>
      </c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116">
        <f t="shared" si="6"/>
        <v>20000</v>
      </c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8"/>
    </row>
    <row r="91" spans="2:109" ht="18.75" customHeight="1">
      <c r="B91" s="40" t="s">
        <v>192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2"/>
      <c r="AC91" s="112" t="s">
        <v>82</v>
      </c>
      <c r="AD91" s="113"/>
      <c r="AE91" s="113"/>
      <c r="AF91" s="113"/>
      <c r="AG91" s="113"/>
      <c r="AH91" s="114"/>
      <c r="AI91" s="115" t="s">
        <v>460</v>
      </c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4"/>
      <c r="BD91" s="37">
        <v>20000</v>
      </c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 t="s">
        <v>224</v>
      </c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116">
        <f t="shared" si="6"/>
        <v>20000</v>
      </c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8"/>
    </row>
    <row r="92" spans="2:109" ht="47.25" customHeight="1">
      <c r="B92" s="40" t="s">
        <v>625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2"/>
      <c r="AC92" s="112" t="s">
        <v>82</v>
      </c>
      <c r="AD92" s="113"/>
      <c r="AE92" s="113"/>
      <c r="AF92" s="113"/>
      <c r="AG92" s="113"/>
      <c r="AH92" s="114"/>
      <c r="AI92" s="115" t="s">
        <v>624</v>
      </c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4"/>
      <c r="BD92" s="37">
        <f>BD93</f>
        <v>30000</v>
      </c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>
        <f>BZ93</f>
        <v>22503.5</v>
      </c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116">
        <f>BD92-BZ92</f>
        <v>7496.5</v>
      </c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8"/>
    </row>
    <row r="93" spans="2:109" ht="57" customHeight="1">
      <c r="B93" s="40" t="s">
        <v>647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2"/>
      <c r="AC93" s="112" t="s">
        <v>82</v>
      </c>
      <c r="AD93" s="113"/>
      <c r="AE93" s="113"/>
      <c r="AF93" s="113"/>
      <c r="AG93" s="113"/>
      <c r="AH93" s="114"/>
      <c r="AI93" s="115" t="s">
        <v>615</v>
      </c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4"/>
      <c r="BD93" s="37">
        <f>BD95</f>
        <v>30000</v>
      </c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>
        <f>BZ95</f>
        <v>22503.5</v>
      </c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116">
        <f aca="true" t="shared" si="7" ref="CP93:CP101">BD93-BZ93</f>
        <v>7496.5</v>
      </c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8"/>
    </row>
    <row r="94" spans="2:109" ht="18.75" customHeight="1">
      <c r="B94" s="40" t="s">
        <v>245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2"/>
      <c r="AC94" s="112" t="s">
        <v>82</v>
      </c>
      <c r="AD94" s="113"/>
      <c r="AE94" s="113"/>
      <c r="AF94" s="113"/>
      <c r="AG94" s="113"/>
      <c r="AH94" s="114"/>
      <c r="AI94" s="115" t="s">
        <v>509</v>
      </c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4"/>
      <c r="BD94" s="37">
        <f>BD95</f>
        <v>30000</v>
      </c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>
        <f>BZ95</f>
        <v>22503.5</v>
      </c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116">
        <f t="shared" si="7"/>
        <v>7496.5</v>
      </c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8"/>
    </row>
    <row r="95" spans="2:109" ht="18.75" customHeight="1">
      <c r="B95" s="40" t="s">
        <v>174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2"/>
      <c r="AC95" s="112" t="s">
        <v>82</v>
      </c>
      <c r="AD95" s="113"/>
      <c r="AE95" s="113"/>
      <c r="AF95" s="113"/>
      <c r="AG95" s="113"/>
      <c r="AH95" s="114"/>
      <c r="AI95" s="115" t="s">
        <v>616</v>
      </c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4"/>
      <c r="BD95" s="37">
        <f>BD96</f>
        <v>30000</v>
      </c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>
        <f>BZ96</f>
        <v>22503.5</v>
      </c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116">
        <f t="shared" si="7"/>
        <v>7496.5</v>
      </c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8"/>
    </row>
    <row r="96" spans="2:109" ht="18.75" customHeight="1">
      <c r="B96" s="40" t="s">
        <v>192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2"/>
      <c r="AC96" s="112" t="s">
        <v>82</v>
      </c>
      <c r="AD96" s="113"/>
      <c r="AE96" s="113"/>
      <c r="AF96" s="113"/>
      <c r="AG96" s="113"/>
      <c r="AH96" s="114"/>
      <c r="AI96" s="115" t="s">
        <v>617</v>
      </c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4"/>
      <c r="BD96" s="37">
        <v>30000</v>
      </c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>
        <v>22503.5</v>
      </c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116">
        <f t="shared" si="7"/>
        <v>7496.5</v>
      </c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8"/>
    </row>
    <row r="97" spans="2:109" ht="24" customHeight="1" hidden="1">
      <c r="B97" s="40" t="s">
        <v>539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2"/>
      <c r="AC97" s="112" t="s">
        <v>82</v>
      </c>
      <c r="AD97" s="113"/>
      <c r="AE97" s="113"/>
      <c r="AF97" s="113"/>
      <c r="AG97" s="113"/>
      <c r="AH97" s="114"/>
      <c r="AI97" s="115" t="s">
        <v>345</v>
      </c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4"/>
      <c r="BD97" s="37" t="str">
        <f>BD98</f>
        <v>-</v>
      </c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 t="s">
        <v>224</v>
      </c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116" t="e">
        <f t="shared" si="7"/>
        <v>#VALUE!</v>
      </c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8"/>
    </row>
    <row r="98" spans="2:109" ht="80.25" customHeight="1" hidden="1">
      <c r="B98" s="40" t="s">
        <v>475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2"/>
      <c r="AC98" s="112" t="s">
        <v>82</v>
      </c>
      <c r="AD98" s="113"/>
      <c r="AE98" s="113"/>
      <c r="AF98" s="113"/>
      <c r="AG98" s="113"/>
      <c r="AH98" s="114"/>
      <c r="AI98" s="115" t="s">
        <v>344</v>
      </c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4"/>
      <c r="BD98" s="37" t="str">
        <f>BD99</f>
        <v>-</v>
      </c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 t="s">
        <v>224</v>
      </c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116" t="e">
        <f t="shared" si="7"/>
        <v>#VALUE!</v>
      </c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8"/>
    </row>
    <row r="99" spans="2:109" ht="18" customHeight="1" hidden="1">
      <c r="B99" s="40" t="s">
        <v>290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2"/>
      <c r="AC99" s="112" t="s">
        <v>82</v>
      </c>
      <c r="AD99" s="113"/>
      <c r="AE99" s="113"/>
      <c r="AF99" s="113"/>
      <c r="AG99" s="113"/>
      <c r="AH99" s="114"/>
      <c r="AI99" s="115" t="s">
        <v>179</v>
      </c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4"/>
      <c r="BD99" s="37" t="str">
        <f>BD100</f>
        <v>-</v>
      </c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 t="s">
        <v>224</v>
      </c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116" t="e">
        <f t="shared" si="7"/>
        <v>#VALUE!</v>
      </c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8"/>
    </row>
    <row r="100" spans="2:109" ht="18.75" customHeight="1" hidden="1">
      <c r="B100" s="40" t="s">
        <v>245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2"/>
      <c r="AC100" s="112" t="s">
        <v>82</v>
      </c>
      <c r="AD100" s="113"/>
      <c r="AE100" s="113"/>
      <c r="AF100" s="113"/>
      <c r="AG100" s="113"/>
      <c r="AH100" s="114"/>
      <c r="AI100" s="115" t="s">
        <v>178</v>
      </c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4"/>
      <c r="BD100" s="37" t="str">
        <f>BD101</f>
        <v>-</v>
      </c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 t="s">
        <v>224</v>
      </c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116" t="e">
        <f t="shared" si="7"/>
        <v>#VALUE!</v>
      </c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8"/>
    </row>
    <row r="101" spans="2:109" ht="18.75" customHeight="1" hidden="1">
      <c r="B101" s="40" t="s">
        <v>193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2"/>
      <c r="AC101" s="112" t="s">
        <v>82</v>
      </c>
      <c r="AD101" s="113"/>
      <c r="AE101" s="113"/>
      <c r="AF101" s="113"/>
      <c r="AG101" s="113"/>
      <c r="AH101" s="114"/>
      <c r="AI101" s="115" t="s">
        <v>1</v>
      </c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4"/>
      <c r="BD101" s="37" t="s">
        <v>224</v>
      </c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 t="s">
        <v>224</v>
      </c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116" t="e">
        <f t="shared" si="7"/>
        <v>#VALUE!</v>
      </c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8"/>
    </row>
    <row r="102" spans="2:109" ht="21" customHeight="1">
      <c r="B102" s="40" t="s">
        <v>538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2"/>
      <c r="AC102" s="112" t="s">
        <v>82</v>
      </c>
      <c r="AD102" s="113"/>
      <c r="AE102" s="113"/>
      <c r="AF102" s="113"/>
      <c r="AG102" s="113"/>
      <c r="AH102" s="114"/>
      <c r="AI102" s="115" t="s">
        <v>180</v>
      </c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4"/>
      <c r="BD102" s="37">
        <f>BD103</f>
        <v>73400</v>
      </c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>
        <f>BZ103</f>
        <v>69138.57</v>
      </c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116">
        <f aca="true" t="shared" si="8" ref="CP102:CP107">BD102-BZ102</f>
        <v>4261.429999999993</v>
      </c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8"/>
    </row>
    <row r="103" spans="2:109" ht="93.75" customHeight="1">
      <c r="B103" s="40" t="s">
        <v>648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2"/>
      <c r="AC103" s="112" t="s">
        <v>82</v>
      </c>
      <c r="AD103" s="113"/>
      <c r="AE103" s="113"/>
      <c r="AF103" s="113"/>
      <c r="AG103" s="113"/>
      <c r="AH103" s="114"/>
      <c r="AI103" s="115" t="s">
        <v>421</v>
      </c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4"/>
      <c r="BD103" s="37">
        <f>BD104</f>
        <v>73400</v>
      </c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>
        <f>BZ104</f>
        <v>69138.57</v>
      </c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116">
        <f t="shared" si="8"/>
        <v>4261.429999999993</v>
      </c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8"/>
    </row>
    <row r="104" spans="2:109" ht="18.75" customHeight="1">
      <c r="B104" s="40" t="s">
        <v>174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2"/>
      <c r="AC104" s="112" t="s">
        <v>82</v>
      </c>
      <c r="AD104" s="113"/>
      <c r="AE104" s="113"/>
      <c r="AF104" s="113"/>
      <c r="AG104" s="113"/>
      <c r="AH104" s="114"/>
      <c r="AI104" s="115" t="s">
        <v>422</v>
      </c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4"/>
      <c r="BD104" s="37">
        <f>BD105</f>
        <v>73400</v>
      </c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>
        <f>BZ105</f>
        <v>69138.57</v>
      </c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116">
        <f t="shared" si="8"/>
        <v>4261.429999999993</v>
      </c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8"/>
    </row>
    <row r="105" spans="2:109" ht="18.75" customHeight="1">
      <c r="B105" s="40" t="s">
        <v>245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2"/>
      <c r="AC105" s="112" t="s">
        <v>82</v>
      </c>
      <c r="AD105" s="113"/>
      <c r="AE105" s="113"/>
      <c r="AF105" s="113"/>
      <c r="AG105" s="113"/>
      <c r="AH105" s="114"/>
      <c r="AI105" s="115" t="s">
        <v>423</v>
      </c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4"/>
      <c r="BD105" s="37">
        <f>BD107</f>
        <v>73400</v>
      </c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>
        <f>BZ107</f>
        <v>69138.57</v>
      </c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116">
        <f t="shared" si="8"/>
        <v>4261.429999999993</v>
      </c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8"/>
    </row>
    <row r="106" spans="2:109" ht="18.75" customHeight="1">
      <c r="B106" s="40" t="s">
        <v>174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2"/>
      <c r="AC106" s="112" t="s">
        <v>82</v>
      </c>
      <c r="AD106" s="113"/>
      <c r="AE106" s="113"/>
      <c r="AF106" s="113"/>
      <c r="AG106" s="113"/>
      <c r="AH106" s="114"/>
      <c r="AI106" s="115" t="s">
        <v>181</v>
      </c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4"/>
      <c r="BD106" s="119">
        <f>BD107</f>
        <v>73400</v>
      </c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1"/>
      <c r="BZ106" s="119">
        <f>BZ105</f>
        <v>69138.57</v>
      </c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1"/>
      <c r="CP106" s="116">
        <f t="shared" si="8"/>
        <v>4261.429999999993</v>
      </c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8"/>
    </row>
    <row r="107" spans="2:109" ht="18.75" customHeight="1">
      <c r="B107" s="40" t="s">
        <v>193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2"/>
      <c r="AC107" s="112" t="s">
        <v>82</v>
      </c>
      <c r="AD107" s="113"/>
      <c r="AE107" s="113"/>
      <c r="AF107" s="113"/>
      <c r="AG107" s="113"/>
      <c r="AH107" s="114"/>
      <c r="AI107" s="115" t="s">
        <v>424</v>
      </c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4"/>
      <c r="BD107" s="119">
        <v>73400</v>
      </c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1"/>
      <c r="BZ107" s="119">
        <v>69138.57</v>
      </c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1"/>
      <c r="CP107" s="116">
        <f t="shared" si="8"/>
        <v>4261.429999999993</v>
      </c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8"/>
    </row>
    <row r="108" spans="2:109" ht="93.75" customHeight="1" hidden="1">
      <c r="B108" s="40" t="s">
        <v>577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2"/>
      <c r="AC108" s="112" t="s">
        <v>82</v>
      </c>
      <c r="AD108" s="113"/>
      <c r="AE108" s="113"/>
      <c r="AF108" s="113"/>
      <c r="AG108" s="113"/>
      <c r="AH108" s="114"/>
      <c r="AI108" s="115" t="s">
        <v>576</v>
      </c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4"/>
      <c r="BD108" s="37" t="str">
        <f>BD110</f>
        <v>-</v>
      </c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 t="str">
        <f>BZ110</f>
        <v>-</v>
      </c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116" t="s">
        <v>224</v>
      </c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8"/>
    </row>
    <row r="109" spans="2:109" ht="107.25" customHeight="1" hidden="1">
      <c r="B109" s="40" t="s">
        <v>130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2"/>
      <c r="AC109" s="112" t="s">
        <v>82</v>
      </c>
      <c r="AD109" s="113"/>
      <c r="AE109" s="113"/>
      <c r="AF109" s="113"/>
      <c r="AG109" s="113"/>
      <c r="AH109" s="114"/>
      <c r="AI109" s="115" t="s">
        <v>182</v>
      </c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4"/>
      <c r="BD109" s="37" t="str">
        <f>BD110</f>
        <v>-</v>
      </c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 t="str">
        <f>BZ110</f>
        <v>-</v>
      </c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116" t="s">
        <v>224</v>
      </c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8"/>
    </row>
    <row r="110" spans="2:109" ht="18.75" customHeight="1" hidden="1">
      <c r="B110" s="40" t="s">
        <v>245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2"/>
      <c r="AC110" s="112" t="s">
        <v>82</v>
      </c>
      <c r="AD110" s="113"/>
      <c r="AE110" s="113"/>
      <c r="AF110" s="113"/>
      <c r="AG110" s="113"/>
      <c r="AH110" s="114"/>
      <c r="AI110" s="115" t="s">
        <v>575</v>
      </c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4"/>
      <c r="BD110" s="37" t="str">
        <f>BD111</f>
        <v>-</v>
      </c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 t="str">
        <f>BZ111</f>
        <v>-</v>
      </c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116" t="s">
        <v>224</v>
      </c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8"/>
    </row>
    <row r="111" spans="2:109" ht="18.75" customHeight="1" hidden="1">
      <c r="B111" s="40" t="s">
        <v>193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2"/>
      <c r="AC111" s="112" t="s">
        <v>82</v>
      </c>
      <c r="AD111" s="113"/>
      <c r="AE111" s="113"/>
      <c r="AF111" s="113"/>
      <c r="AG111" s="113"/>
      <c r="AH111" s="114"/>
      <c r="AI111" s="115" t="s">
        <v>574</v>
      </c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4"/>
      <c r="BD111" s="37" t="s">
        <v>224</v>
      </c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 t="s">
        <v>224</v>
      </c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116" t="s">
        <v>224</v>
      </c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8"/>
    </row>
    <row r="112" spans="2:109" ht="18.75" customHeight="1">
      <c r="B112" s="53" t="s">
        <v>200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5"/>
      <c r="AC112" s="122" t="s">
        <v>82</v>
      </c>
      <c r="AD112" s="123"/>
      <c r="AE112" s="123"/>
      <c r="AF112" s="123"/>
      <c r="AG112" s="123"/>
      <c r="AH112" s="124"/>
      <c r="AI112" s="138" t="s">
        <v>201</v>
      </c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4"/>
      <c r="BD112" s="47">
        <f>BD113</f>
        <v>148200</v>
      </c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>
        <f aca="true" t="shared" si="9" ref="BZ112:BZ117">BZ113</f>
        <v>101361.42</v>
      </c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132">
        <f>BD112-BZ112</f>
        <v>46838.58</v>
      </c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4"/>
    </row>
    <row r="113" spans="2:109" s="26" customFormat="1" ht="23.25" customHeight="1">
      <c r="B113" s="53" t="s">
        <v>202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5"/>
      <c r="AC113" s="122" t="s">
        <v>82</v>
      </c>
      <c r="AD113" s="123"/>
      <c r="AE113" s="123"/>
      <c r="AF113" s="123"/>
      <c r="AG113" s="123"/>
      <c r="AH113" s="124"/>
      <c r="AI113" s="138" t="s">
        <v>203</v>
      </c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4"/>
      <c r="BD113" s="47">
        <f>BD114</f>
        <v>148200</v>
      </c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>
        <f t="shared" si="9"/>
        <v>101361.42</v>
      </c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132">
        <f aca="true" t="shared" si="10" ref="CP113:CP118">BD113-BZ113</f>
        <v>46838.58</v>
      </c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4"/>
    </row>
    <row r="114" spans="2:109" ht="17.25" customHeight="1">
      <c r="B114" s="40" t="s">
        <v>538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2"/>
      <c r="AC114" s="112" t="s">
        <v>82</v>
      </c>
      <c r="AD114" s="113"/>
      <c r="AE114" s="113"/>
      <c r="AF114" s="113"/>
      <c r="AG114" s="113"/>
      <c r="AH114" s="114"/>
      <c r="AI114" s="115" t="s">
        <v>583</v>
      </c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4"/>
      <c r="BD114" s="37">
        <f>BD115</f>
        <v>148200</v>
      </c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>
        <f t="shared" si="9"/>
        <v>101361.42</v>
      </c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116">
        <f>BD114-BZ114</f>
        <v>46838.58</v>
      </c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8"/>
    </row>
    <row r="115" spans="2:109" ht="79.5" customHeight="1">
      <c r="B115" s="40" t="s">
        <v>649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2"/>
      <c r="AC115" s="112" t="s">
        <v>82</v>
      </c>
      <c r="AD115" s="113"/>
      <c r="AE115" s="113"/>
      <c r="AF115" s="113"/>
      <c r="AG115" s="113"/>
      <c r="AH115" s="114"/>
      <c r="AI115" s="115" t="s">
        <v>573</v>
      </c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4"/>
      <c r="BD115" s="37">
        <f>BD116+BD121+BD125</f>
        <v>148200</v>
      </c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>
        <f t="shared" si="9"/>
        <v>101361.42</v>
      </c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116">
        <f t="shared" si="10"/>
        <v>46838.58</v>
      </c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8"/>
    </row>
    <row r="116" spans="2:109" ht="44.25" customHeight="1">
      <c r="B116" s="40" t="s">
        <v>506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2"/>
      <c r="AC116" s="112" t="s">
        <v>82</v>
      </c>
      <c r="AD116" s="113"/>
      <c r="AE116" s="113"/>
      <c r="AF116" s="113"/>
      <c r="AG116" s="113"/>
      <c r="AH116" s="114"/>
      <c r="AI116" s="115" t="s">
        <v>572</v>
      </c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4"/>
      <c r="BD116" s="37">
        <f>BD117</f>
        <v>146000</v>
      </c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>
        <f t="shared" si="9"/>
        <v>101361.42</v>
      </c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116">
        <f>BD116-BZ116</f>
        <v>44638.58</v>
      </c>
      <c r="CQ116" s="117"/>
      <c r="CR116" s="117"/>
      <c r="CS116" s="117"/>
      <c r="CT116" s="117"/>
      <c r="CU116" s="117"/>
      <c r="CV116" s="117"/>
      <c r="CW116" s="117"/>
      <c r="CX116" s="117"/>
      <c r="CY116" s="117"/>
      <c r="CZ116" s="117"/>
      <c r="DA116" s="117"/>
      <c r="DB116" s="117"/>
      <c r="DC116" s="117"/>
      <c r="DD116" s="117"/>
      <c r="DE116" s="118"/>
    </row>
    <row r="117" spans="2:109" ht="15" customHeight="1">
      <c r="B117" s="40" t="s">
        <v>245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2"/>
      <c r="AC117" s="112" t="s">
        <v>82</v>
      </c>
      <c r="AD117" s="113"/>
      <c r="AE117" s="113"/>
      <c r="AF117" s="113"/>
      <c r="AG117" s="113"/>
      <c r="AH117" s="114"/>
      <c r="AI117" s="115" t="s">
        <v>571</v>
      </c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4"/>
      <c r="BD117" s="37">
        <f>BD118</f>
        <v>146000</v>
      </c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>
        <f t="shared" si="9"/>
        <v>101361.42</v>
      </c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116">
        <f t="shared" si="10"/>
        <v>44638.58</v>
      </c>
      <c r="CQ117" s="117"/>
      <c r="CR117" s="117"/>
      <c r="CS117" s="117"/>
      <c r="CT117" s="117"/>
      <c r="CU117" s="117"/>
      <c r="CV117" s="117"/>
      <c r="CW117" s="117"/>
      <c r="CX117" s="117"/>
      <c r="CY117" s="117"/>
      <c r="CZ117" s="117"/>
      <c r="DA117" s="117"/>
      <c r="DB117" s="117"/>
      <c r="DC117" s="117"/>
      <c r="DD117" s="117"/>
      <c r="DE117" s="118"/>
    </row>
    <row r="118" spans="2:109" ht="24" customHeight="1">
      <c r="B118" s="40" t="s">
        <v>168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2"/>
      <c r="AC118" s="112" t="s">
        <v>82</v>
      </c>
      <c r="AD118" s="113"/>
      <c r="AE118" s="113"/>
      <c r="AF118" s="113"/>
      <c r="AG118" s="113"/>
      <c r="AH118" s="114"/>
      <c r="AI118" s="115" t="s">
        <v>570</v>
      </c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4"/>
      <c r="BD118" s="37">
        <f>BD119+BD120</f>
        <v>146000</v>
      </c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>
        <f>BZ119+BZ120</f>
        <v>101361.42</v>
      </c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116">
        <f t="shared" si="10"/>
        <v>44638.58</v>
      </c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7"/>
      <c r="DD118" s="117"/>
      <c r="DE118" s="118"/>
    </row>
    <row r="119" spans="2:109" ht="15.75" customHeight="1">
      <c r="B119" s="40" t="s">
        <v>223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2"/>
      <c r="AC119" s="112" t="s">
        <v>82</v>
      </c>
      <c r="AD119" s="113"/>
      <c r="AE119" s="113"/>
      <c r="AF119" s="113"/>
      <c r="AG119" s="113"/>
      <c r="AH119" s="114"/>
      <c r="AI119" s="115" t="s">
        <v>569</v>
      </c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4"/>
      <c r="BD119" s="37">
        <v>113000</v>
      </c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>
        <v>79410.79</v>
      </c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116">
        <f>BD119-BZ119</f>
        <v>33589.21000000001</v>
      </c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8"/>
    </row>
    <row r="120" spans="2:109" ht="16.5" customHeight="1">
      <c r="B120" s="40" t="s">
        <v>171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2"/>
      <c r="AC120" s="112" t="s">
        <v>82</v>
      </c>
      <c r="AD120" s="113"/>
      <c r="AE120" s="113"/>
      <c r="AF120" s="113"/>
      <c r="AG120" s="113"/>
      <c r="AH120" s="114"/>
      <c r="AI120" s="115" t="s">
        <v>568</v>
      </c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4"/>
      <c r="BD120" s="37">
        <v>33000</v>
      </c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>
        <v>21950.63</v>
      </c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116">
        <f>BD120-BZ120</f>
        <v>11049.369999999999</v>
      </c>
      <c r="CQ120" s="117"/>
      <c r="CR120" s="117"/>
      <c r="CS120" s="117"/>
      <c r="CT120" s="117"/>
      <c r="CU120" s="117"/>
      <c r="CV120" s="117"/>
      <c r="CW120" s="117"/>
      <c r="CX120" s="117"/>
      <c r="CY120" s="117"/>
      <c r="CZ120" s="117"/>
      <c r="DA120" s="117"/>
      <c r="DB120" s="117"/>
      <c r="DC120" s="117"/>
      <c r="DD120" s="117"/>
      <c r="DE120" s="118"/>
    </row>
    <row r="121" spans="2:109" ht="48" customHeight="1">
      <c r="B121" s="40" t="s">
        <v>500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2"/>
      <c r="AC121" s="112" t="s">
        <v>82</v>
      </c>
      <c r="AD121" s="113"/>
      <c r="AE121" s="113"/>
      <c r="AF121" s="113"/>
      <c r="AG121" s="113"/>
      <c r="AH121" s="114"/>
      <c r="AI121" s="115" t="s">
        <v>33</v>
      </c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4"/>
      <c r="BD121" s="37">
        <f>BD122</f>
        <v>1000</v>
      </c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 t="str">
        <f>BZ122</f>
        <v>-</v>
      </c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116">
        <f>BD121</f>
        <v>1000</v>
      </c>
      <c r="CQ121" s="117"/>
      <c r="CR121" s="117"/>
      <c r="CS121" s="117"/>
      <c r="CT121" s="117"/>
      <c r="CU121" s="117"/>
      <c r="CV121" s="117"/>
      <c r="CW121" s="117"/>
      <c r="CX121" s="117"/>
      <c r="CY121" s="117"/>
      <c r="CZ121" s="117"/>
      <c r="DA121" s="117"/>
      <c r="DB121" s="117"/>
      <c r="DC121" s="117"/>
      <c r="DD121" s="117"/>
      <c r="DE121" s="118"/>
    </row>
    <row r="122" spans="2:109" ht="25.5" customHeight="1">
      <c r="B122" s="40" t="s">
        <v>245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2"/>
      <c r="AC122" s="112" t="s">
        <v>82</v>
      </c>
      <c r="AD122" s="113"/>
      <c r="AE122" s="113"/>
      <c r="AF122" s="113"/>
      <c r="AG122" s="113"/>
      <c r="AH122" s="114"/>
      <c r="AI122" s="115" t="s">
        <v>34</v>
      </c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4"/>
      <c r="BD122" s="37">
        <f>BD123</f>
        <v>1000</v>
      </c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 t="str">
        <f>BZ123</f>
        <v>-</v>
      </c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116">
        <f>BD122</f>
        <v>1000</v>
      </c>
      <c r="CQ122" s="117"/>
      <c r="CR122" s="117"/>
      <c r="CS122" s="117"/>
      <c r="CT122" s="117"/>
      <c r="CU122" s="117"/>
      <c r="CV122" s="117"/>
      <c r="CW122" s="117"/>
      <c r="CX122" s="117"/>
      <c r="CY122" s="117"/>
      <c r="CZ122" s="117"/>
      <c r="DA122" s="117"/>
      <c r="DB122" s="117"/>
      <c r="DC122" s="117"/>
      <c r="DD122" s="117"/>
      <c r="DE122" s="118"/>
    </row>
    <row r="123" spans="2:109" ht="25.5" customHeight="1">
      <c r="B123" s="40" t="s">
        <v>174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2"/>
      <c r="AC123" s="112" t="s">
        <v>82</v>
      </c>
      <c r="AD123" s="113"/>
      <c r="AE123" s="113"/>
      <c r="AF123" s="113"/>
      <c r="AG123" s="113"/>
      <c r="AH123" s="114"/>
      <c r="AI123" s="115" t="s">
        <v>35</v>
      </c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4"/>
      <c r="BD123" s="37">
        <f>BD124</f>
        <v>1000</v>
      </c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 t="str">
        <f>BZ124</f>
        <v>-</v>
      </c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116">
        <f>BD123</f>
        <v>1000</v>
      </c>
      <c r="CQ123" s="117"/>
      <c r="CR123" s="117"/>
      <c r="CS123" s="117"/>
      <c r="CT123" s="117"/>
      <c r="CU123" s="117"/>
      <c r="CV123" s="117"/>
      <c r="CW123" s="117"/>
      <c r="CX123" s="117"/>
      <c r="CY123" s="117"/>
      <c r="CZ123" s="117"/>
      <c r="DA123" s="117"/>
      <c r="DB123" s="117"/>
      <c r="DC123" s="117"/>
      <c r="DD123" s="117"/>
      <c r="DE123" s="118"/>
    </row>
    <row r="124" spans="2:109" ht="25.5" customHeight="1">
      <c r="B124" s="40" t="s">
        <v>176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2"/>
      <c r="AC124" s="112" t="s">
        <v>82</v>
      </c>
      <c r="AD124" s="113"/>
      <c r="AE124" s="113"/>
      <c r="AF124" s="113"/>
      <c r="AG124" s="113"/>
      <c r="AH124" s="114"/>
      <c r="AI124" s="115" t="s">
        <v>36</v>
      </c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4"/>
      <c r="BD124" s="37">
        <v>1000</v>
      </c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 t="s">
        <v>224</v>
      </c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116">
        <f>BD124</f>
        <v>1000</v>
      </c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8"/>
    </row>
    <row r="125" spans="2:109" ht="36.75" customHeight="1">
      <c r="B125" s="40" t="s">
        <v>279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2"/>
      <c r="AC125" s="112" t="s">
        <v>82</v>
      </c>
      <c r="AD125" s="113"/>
      <c r="AE125" s="113"/>
      <c r="AF125" s="113"/>
      <c r="AG125" s="113"/>
      <c r="AH125" s="114"/>
      <c r="AI125" s="115" t="s">
        <v>564</v>
      </c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4"/>
      <c r="BD125" s="37">
        <f>BD132</f>
        <v>1200</v>
      </c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 t="str">
        <f>BZ132</f>
        <v>-</v>
      </c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116">
        <f>BD125</f>
        <v>1200</v>
      </c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8"/>
    </row>
    <row r="126" spans="2:109" ht="18.75" customHeight="1" hidden="1">
      <c r="B126" s="40" t="s">
        <v>245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2"/>
      <c r="AC126" s="112" t="s">
        <v>82</v>
      </c>
      <c r="AD126" s="113"/>
      <c r="AE126" s="113"/>
      <c r="AF126" s="113"/>
      <c r="AG126" s="113"/>
      <c r="AH126" s="114"/>
      <c r="AI126" s="115" t="s">
        <v>291</v>
      </c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4"/>
      <c r="BD126" s="119">
        <f>BD127</f>
        <v>0</v>
      </c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1"/>
      <c r="BZ126" s="119" t="str">
        <f>BZ127</f>
        <v>-</v>
      </c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1"/>
      <c r="CP126" s="116">
        <f aca="true" t="shared" si="11" ref="CP126:CP131">BD126</f>
        <v>0</v>
      </c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7"/>
      <c r="DA126" s="117"/>
      <c r="DB126" s="117"/>
      <c r="DC126" s="117"/>
      <c r="DD126" s="117"/>
      <c r="DE126" s="118"/>
    </row>
    <row r="127" spans="2:109" ht="18.75" customHeight="1" hidden="1">
      <c r="B127" s="40" t="s">
        <v>174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2"/>
      <c r="AC127" s="112" t="s">
        <v>82</v>
      </c>
      <c r="AD127" s="113"/>
      <c r="AE127" s="113"/>
      <c r="AF127" s="113"/>
      <c r="AG127" s="113"/>
      <c r="AH127" s="114"/>
      <c r="AI127" s="115" t="s">
        <v>292</v>
      </c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4"/>
      <c r="BD127" s="37">
        <f>BD128</f>
        <v>0</v>
      </c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 t="s">
        <v>224</v>
      </c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116">
        <f t="shared" si="11"/>
        <v>0</v>
      </c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7"/>
      <c r="DA127" s="117"/>
      <c r="DB127" s="117"/>
      <c r="DC127" s="117"/>
      <c r="DD127" s="117"/>
      <c r="DE127" s="118"/>
    </row>
    <row r="128" spans="2:109" ht="12" customHeight="1" hidden="1">
      <c r="B128" s="40" t="s">
        <v>191</v>
      </c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2"/>
      <c r="AC128" s="112" t="s">
        <v>82</v>
      </c>
      <c r="AD128" s="113"/>
      <c r="AE128" s="113"/>
      <c r="AF128" s="113"/>
      <c r="AG128" s="113"/>
      <c r="AH128" s="114"/>
      <c r="AI128" s="115" t="s">
        <v>363</v>
      </c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4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 t="s">
        <v>224</v>
      </c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116">
        <f t="shared" si="11"/>
        <v>0</v>
      </c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118"/>
    </row>
    <row r="129" spans="2:109" ht="18.75" customHeight="1" hidden="1">
      <c r="B129" s="40" t="s">
        <v>245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2"/>
      <c r="AC129" s="112" t="s">
        <v>82</v>
      </c>
      <c r="AD129" s="113"/>
      <c r="AE129" s="113"/>
      <c r="AF129" s="113"/>
      <c r="AG129" s="113"/>
      <c r="AH129" s="114"/>
      <c r="AI129" s="115" t="s">
        <v>567</v>
      </c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4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 t="str">
        <f>BZ130</f>
        <v>-</v>
      </c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116">
        <f t="shared" si="11"/>
        <v>0</v>
      </c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7"/>
      <c r="DA129" s="117"/>
      <c r="DB129" s="117"/>
      <c r="DC129" s="117"/>
      <c r="DD129" s="117"/>
      <c r="DE129" s="118"/>
    </row>
    <row r="130" spans="2:109" ht="18.75" customHeight="1" hidden="1">
      <c r="B130" s="40" t="s">
        <v>174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2"/>
      <c r="AC130" s="112" t="s">
        <v>82</v>
      </c>
      <c r="AD130" s="113"/>
      <c r="AE130" s="113"/>
      <c r="AF130" s="113"/>
      <c r="AG130" s="113"/>
      <c r="AH130" s="114"/>
      <c r="AI130" s="115" t="s">
        <v>566</v>
      </c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4"/>
      <c r="BD130" s="37">
        <f>BD131</f>
        <v>0</v>
      </c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 t="str">
        <f>BZ131</f>
        <v>-</v>
      </c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116">
        <f t="shared" si="11"/>
        <v>0</v>
      </c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7"/>
      <c r="DA130" s="117"/>
      <c r="DB130" s="117"/>
      <c r="DC130" s="117"/>
      <c r="DD130" s="117"/>
      <c r="DE130" s="118"/>
    </row>
    <row r="131" spans="2:109" ht="18.75" customHeight="1" hidden="1">
      <c r="B131" s="40" t="s">
        <v>176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2"/>
      <c r="AC131" s="112" t="s">
        <v>82</v>
      </c>
      <c r="AD131" s="113"/>
      <c r="AE131" s="113"/>
      <c r="AF131" s="113"/>
      <c r="AG131" s="113"/>
      <c r="AH131" s="114"/>
      <c r="AI131" s="115" t="s">
        <v>565</v>
      </c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4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 t="s">
        <v>224</v>
      </c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116">
        <f t="shared" si="11"/>
        <v>0</v>
      </c>
      <c r="CQ131" s="117"/>
      <c r="CR131" s="117"/>
      <c r="CS131" s="117"/>
      <c r="CT131" s="117"/>
      <c r="CU131" s="117"/>
      <c r="CV131" s="117"/>
      <c r="CW131" s="117"/>
      <c r="CX131" s="117"/>
      <c r="CY131" s="117"/>
      <c r="CZ131" s="117"/>
      <c r="DA131" s="117"/>
      <c r="DB131" s="117"/>
      <c r="DC131" s="117"/>
      <c r="DD131" s="117"/>
      <c r="DE131" s="118"/>
    </row>
    <row r="132" spans="2:109" ht="18.75" customHeight="1">
      <c r="B132" s="40" t="s">
        <v>246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2"/>
      <c r="AC132" s="112" t="s">
        <v>82</v>
      </c>
      <c r="AD132" s="113"/>
      <c r="AE132" s="113"/>
      <c r="AF132" s="113"/>
      <c r="AG132" s="113"/>
      <c r="AH132" s="114"/>
      <c r="AI132" s="115" t="s">
        <v>563</v>
      </c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4"/>
      <c r="BD132" s="37">
        <f>BD133</f>
        <v>1200</v>
      </c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 t="str">
        <f>BZ133</f>
        <v>-</v>
      </c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116">
        <f>BD132</f>
        <v>1200</v>
      </c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7"/>
      <c r="DE132" s="118"/>
    </row>
    <row r="133" spans="2:109" ht="26.25" customHeight="1">
      <c r="B133" s="40" t="s">
        <v>194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2"/>
      <c r="AC133" s="112" t="s">
        <v>82</v>
      </c>
      <c r="AD133" s="113"/>
      <c r="AE133" s="113"/>
      <c r="AF133" s="113"/>
      <c r="AG133" s="113"/>
      <c r="AH133" s="114"/>
      <c r="AI133" s="115" t="s">
        <v>562</v>
      </c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4"/>
      <c r="BD133" s="37">
        <v>1200</v>
      </c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 t="s">
        <v>224</v>
      </c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116">
        <f>BD133</f>
        <v>1200</v>
      </c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7"/>
      <c r="DA133" s="117"/>
      <c r="DB133" s="117"/>
      <c r="DC133" s="117"/>
      <c r="DD133" s="117"/>
      <c r="DE133" s="118"/>
    </row>
    <row r="134" spans="2:109" ht="26.25" customHeight="1">
      <c r="B134" s="53" t="s">
        <v>303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5"/>
      <c r="AC134" s="122" t="s">
        <v>82</v>
      </c>
      <c r="AD134" s="123"/>
      <c r="AE134" s="123"/>
      <c r="AF134" s="123"/>
      <c r="AG134" s="123"/>
      <c r="AH134" s="124"/>
      <c r="AI134" s="138" t="s">
        <v>204</v>
      </c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4"/>
      <c r="BD134" s="135">
        <f>BD135</f>
        <v>165700</v>
      </c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6"/>
      <c r="BX134" s="136"/>
      <c r="BY134" s="137"/>
      <c r="BZ134" s="135">
        <f>BZ135</f>
        <v>73973.14</v>
      </c>
      <c r="CA134" s="136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7"/>
      <c r="CP134" s="132">
        <f>BD134-BZ134</f>
        <v>91726.86</v>
      </c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4"/>
    </row>
    <row r="135" spans="2:109" s="26" customFormat="1" ht="35.25" customHeight="1">
      <c r="B135" s="53" t="s">
        <v>205</v>
      </c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5"/>
      <c r="AC135" s="122" t="s">
        <v>82</v>
      </c>
      <c r="AD135" s="123"/>
      <c r="AE135" s="123"/>
      <c r="AF135" s="123"/>
      <c r="AG135" s="123"/>
      <c r="AH135" s="124"/>
      <c r="AI135" s="138" t="s">
        <v>206</v>
      </c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4"/>
      <c r="BD135" s="135">
        <f>BD136+BD144+BD157</f>
        <v>165700</v>
      </c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7"/>
      <c r="BZ135" s="135">
        <f>BZ144</f>
        <v>73973.14</v>
      </c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7"/>
      <c r="CP135" s="132">
        <f>BD135-BZ135</f>
        <v>91726.86</v>
      </c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4"/>
    </row>
    <row r="136" spans="2:109" ht="25.5" customHeight="1">
      <c r="B136" s="40" t="s">
        <v>529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2"/>
      <c r="AC136" s="112" t="s">
        <v>82</v>
      </c>
      <c r="AD136" s="113"/>
      <c r="AE136" s="113"/>
      <c r="AF136" s="113"/>
      <c r="AG136" s="113"/>
      <c r="AH136" s="114"/>
      <c r="AI136" s="115" t="s">
        <v>561</v>
      </c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4"/>
      <c r="BD136" s="37">
        <f>BD137</f>
        <v>30000</v>
      </c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 t="str">
        <f>BZ137</f>
        <v>-</v>
      </c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116">
        <f>BD136</f>
        <v>30000</v>
      </c>
      <c r="CQ136" s="117"/>
      <c r="CR136" s="117"/>
      <c r="CS136" s="117"/>
      <c r="CT136" s="117"/>
      <c r="CU136" s="117"/>
      <c r="CV136" s="117"/>
      <c r="CW136" s="117"/>
      <c r="CX136" s="117"/>
      <c r="CY136" s="117"/>
      <c r="CZ136" s="117"/>
      <c r="DA136" s="117"/>
      <c r="DB136" s="117"/>
      <c r="DC136" s="117"/>
      <c r="DD136" s="117"/>
      <c r="DE136" s="118"/>
    </row>
    <row r="137" spans="2:109" ht="113.25" customHeight="1">
      <c r="B137" s="40" t="s">
        <v>37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2"/>
      <c r="AC137" s="112" t="s">
        <v>82</v>
      </c>
      <c r="AD137" s="113"/>
      <c r="AE137" s="113"/>
      <c r="AF137" s="113"/>
      <c r="AG137" s="113"/>
      <c r="AH137" s="114"/>
      <c r="AI137" s="115" t="s">
        <v>560</v>
      </c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4"/>
      <c r="BD137" s="37">
        <f>BD138</f>
        <v>30000</v>
      </c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 t="str">
        <f>BZ138</f>
        <v>-</v>
      </c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116">
        <f>BD137</f>
        <v>30000</v>
      </c>
      <c r="CQ137" s="117"/>
      <c r="CR137" s="117"/>
      <c r="CS137" s="117"/>
      <c r="CT137" s="117"/>
      <c r="CU137" s="117"/>
      <c r="CV137" s="117"/>
      <c r="CW137" s="117"/>
      <c r="CX137" s="117"/>
      <c r="CY137" s="117"/>
      <c r="CZ137" s="117"/>
      <c r="DA137" s="117"/>
      <c r="DB137" s="117"/>
      <c r="DC137" s="117"/>
      <c r="DD137" s="117"/>
      <c r="DE137" s="118"/>
    </row>
    <row r="138" spans="2:109" ht="35.25" customHeight="1">
      <c r="B138" s="40" t="s">
        <v>120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2"/>
      <c r="AC138" s="112" t="s">
        <v>82</v>
      </c>
      <c r="AD138" s="113"/>
      <c r="AE138" s="113"/>
      <c r="AF138" s="113"/>
      <c r="AG138" s="113"/>
      <c r="AH138" s="114"/>
      <c r="AI138" s="115" t="s">
        <v>559</v>
      </c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4"/>
      <c r="BD138" s="37">
        <f>BD142</f>
        <v>30000</v>
      </c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 t="str">
        <f>BZ140</f>
        <v>-</v>
      </c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116">
        <f>BD138</f>
        <v>30000</v>
      </c>
      <c r="CQ138" s="117"/>
      <c r="CR138" s="117"/>
      <c r="CS138" s="117"/>
      <c r="CT138" s="117"/>
      <c r="CU138" s="117"/>
      <c r="CV138" s="117"/>
      <c r="CW138" s="117"/>
      <c r="CX138" s="117"/>
      <c r="CY138" s="117"/>
      <c r="CZ138" s="117"/>
      <c r="DA138" s="117"/>
      <c r="DB138" s="117"/>
      <c r="DC138" s="117"/>
      <c r="DD138" s="117"/>
      <c r="DE138" s="118"/>
    </row>
    <row r="139" spans="2:109" ht="12" hidden="1">
      <c r="B139" s="40" t="s">
        <v>245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2"/>
      <c r="AC139" s="112" t="s">
        <v>82</v>
      </c>
      <c r="AD139" s="113"/>
      <c r="AE139" s="113"/>
      <c r="AF139" s="113"/>
      <c r="AG139" s="113"/>
      <c r="AH139" s="114"/>
      <c r="AI139" s="115" t="s">
        <v>510</v>
      </c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4"/>
      <c r="BD139" s="37" t="str">
        <f>BD140</f>
        <v>-</v>
      </c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 t="str">
        <f>BZ140</f>
        <v>-</v>
      </c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116" t="s">
        <v>224</v>
      </c>
      <c r="CQ139" s="117"/>
      <c r="CR139" s="117"/>
      <c r="CS139" s="117"/>
      <c r="CT139" s="117"/>
      <c r="CU139" s="117"/>
      <c r="CV139" s="117"/>
      <c r="CW139" s="117"/>
      <c r="CX139" s="117"/>
      <c r="CY139" s="117"/>
      <c r="CZ139" s="117"/>
      <c r="DA139" s="117"/>
      <c r="DB139" s="117"/>
      <c r="DC139" s="117"/>
      <c r="DD139" s="117"/>
      <c r="DE139" s="118"/>
    </row>
    <row r="140" spans="2:109" ht="35.25" customHeight="1" hidden="1">
      <c r="B140" s="40" t="s">
        <v>174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2"/>
      <c r="AC140" s="112" t="s">
        <v>82</v>
      </c>
      <c r="AD140" s="113"/>
      <c r="AE140" s="113"/>
      <c r="AF140" s="113"/>
      <c r="AG140" s="113"/>
      <c r="AH140" s="114"/>
      <c r="AI140" s="115" t="s">
        <v>619</v>
      </c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4"/>
      <c r="BD140" s="37" t="str">
        <f>BD141</f>
        <v>-</v>
      </c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 t="str">
        <f>BZ141</f>
        <v>-</v>
      </c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116" t="s">
        <v>224</v>
      </c>
      <c r="CQ140" s="117"/>
      <c r="CR140" s="117"/>
      <c r="CS140" s="117"/>
      <c r="CT140" s="117"/>
      <c r="CU140" s="117"/>
      <c r="CV140" s="117"/>
      <c r="CW140" s="117"/>
      <c r="CX140" s="117"/>
      <c r="CY140" s="117"/>
      <c r="CZ140" s="117"/>
      <c r="DA140" s="117"/>
      <c r="DB140" s="117"/>
      <c r="DC140" s="117"/>
      <c r="DD140" s="117"/>
      <c r="DE140" s="118"/>
    </row>
    <row r="141" spans="2:109" ht="35.25" customHeight="1" hidden="1">
      <c r="B141" s="40" t="s">
        <v>192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2"/>
      <c r="AC141" s="112" t="s">
        <v>82</v>
      </c>
      <c r="AD141" s="113"/>
      <c r="AE141" s="113"/>
      <c r="AF141" s="113"/>
      <c r="AG141" s="113"/>
      <c r="AH141" s="114"/>
      <c r="AI141" s="115" t="s">
        <v>618</v>
      </c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4"/>
      <c r="BD141" s="37" t="s">
        <v>224</v>
      </c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 t="s">
        <v>224</v>
      </c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116" t="s">
        <v>224</v>
      </c>
      <c r="CQ141" s="117"/>
      <c r="CR141" s="117"/>
      <c r="CS141" s="117"/>
      <c r="CT141" s="117"/>
      <c r="CU141" s="117"/>
      <c r="CV141" s="117"/>
      <c r="CW141" s="117"/>
      <c r="CX141" s="117"/>
      <c r="CY141" s="117"/>
      <c r="CZ141" s="117"/>
      <c r="DA141" s="117"/>
      <c r="DB141" s="117"/>
      <c r="DC141" s="117"/>
      <c r="DD141" s="117"/>
      <c r="DE141" s="118"/>
    </row>
    <row r="142" spans="2:109" ht="18.75" customHeight="1">
      <c r="B142" s="40" t="s">
        <v>246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2"/>
      <c r="AC142" s="112" t="s">
        <v>82</v>
      </c>
      <c r="AD142" s="113"/>
      <c r="AE142" s="113"/>
      <c r="AF142" s="113"/>
      <c r="AG142" s="113"/>
      <c r="AH142" s="114"/>
      <c r="AI142" s="115" t="s">
        <v>558</v>
      </c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4"/>
      <c r="BD142" s="37">
        <f>BD143</f>
        <v>30000</v>
      </c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 t="str">
        <f>BZ143</f>
        <v>-</v>
      </c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116">
        <f>BD142</f>
        <v>30000</v>
      </c>
      <c r="CQ142" s="117"/>
      <c r="CR142" s="117"/>
      <c r="CS142" s="117"/>
      <c r="CT142" s="117"/>
      <c r="CU142" s="117"/>
      <c r="CV142" s="117"/>
      <c r="CW142" s="117"/>
      <c r="CX142" s="117"/>
      <c r="CY142" s="117"/>
      <c r="CZ142" s="117"/>
      <c r="DA142" s="117"/>
      <c r="DB142" s="117"/>
      <c r="DC142" s="117"/>
      <c r="DD142" s="117"/>
      <c r="DE142" s="118"/>
    </row>
    <row r="143" spans="2:109" ht="26.25" customHeight="1">
      <c r="B143" s="40" t="s">
        <v>194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2"/>
      <c r="AC143" s="112" t="s">
        <v>82</v>
      </c>
      <c r="AD143" s="113"/>
      <c r="AE143" s="113"/>
      <c r="AF143" s="113"/>
      <c r="AG143" s="113"/>
      <c r="AH143" s="114"/>
      <c r="AI143" s="115" t="s">
        <v>557</v>
      </c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4"/>
      <c r="BD143" s="37">
        <v>30000</v>
      </c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 t="s">
        <v>224</v>
      </c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116">
        <f>BD143</f>
        <v>30000</v>
      </c>
      <c r="CQ143" s="117"/>
      <c r="CR143" s="117"/>
      <c r="CS143" s="117"/>
      <c r="CT143" s="117"/>
      <c r="CU143" s="117"/>
      <c r="CV143" s="117"/>
      <c r="CW143" s="117"/>
      <c r="CX143" s="117"/>
      <c r="CY143" s="117"/>
      <c r="CZ143" s="117"/>
      <c r="DA143" s="117"/>
      <c r="DB143" s="117"/>
      <c r="DC143" s="117"/>
      <c r="DD143" s="117"/>
      <c r="DE143" s="118"/>
    </row>
    <row r="144" spans="2:109" ht="25.5" customHeight="1">
      <c r="B144" s="40" t="s">
        <v>530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2"/>
      <c r="AC144" s="112" t="s">
        <v>82</v>
      </c>
      <c r="AD144" s="113"/>
      <c r="AE144" s="113"/>
      <c r="AF144" s="113"/>
      <c r="AG144" s="113"/>
      <c r="AH144" s="114"/>
      <c r="AI144" s="115" t="s">
        <v>556</v>
      </c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4"/>
      <c r="BD144" s="119">
        <f>BD145+BD151</f>
        <v>105700</v>
      </c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1"/>
      <c r="BZ144" s="119">
        <f>BZ151+BZ145+BZ157</f>
        <v>73973.14</v>
      </c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1"/>
      <c r="CP144" s="116">
        <f>BD144-BZ144</f>
        <v>31726.86</v>
      </c>
      <c r="CQ144" s="117"/>
      <c r="CR144" s="117"/>
      <c r="CS144" s="117"/>
      <c r="CT144" s="117"/>
      <c r="CU144" s="117"/>
      <c r="CV144" s="117"/>
      <c r="CW144" s="117"/>
      <c r="CX144" s="117"/>
      <c r="CY144" s="117"/>
      <c r="CZ144" s="117"/>
      <c r="DA144" s="117"/>
      <c r="DB144" s="117"/>
      <c r="DC144" s="117"/>
      <c r="DD144" s="117"/>
      <c r="DE144" s="118"/>
    </row>
    <row r="145" spans="2:109" ht="159" customHeight="1">
      <c r="B145" s="40" t="s">
        <v>555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2"/>
      <c r="AC145" s="112" t="s">
        <v>82</v>
      </c>
      <c r="AD145" s="113"/>
      <c r="AE145" s="113"/>
      <c r="AF145" s="113"/>
      <c r="AG145" s="113"/>
      <c r="AH145" s="114"/>
      <c r="AI145" s="115" t="s">
        <v>66</v>
      </c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4"/>
      <c r="BD145" s="119">
        <f>BD146</f>
        <v>30000</v>
      </c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1"/>
      <c r="BZ145" s="119">
        <f>BZ146</f>
        <v>3273.14</v>
      </c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1"/>
      <c r="CP145" s="116">
        <f>BD145-BZ145</f>
        <v>26726.86</v>
      </c>
      <c r="CQ145" s="117"/>
      <c r="CR145" s="117"/>
      <c r="CS145" s="117"/>
      <c r="CT145" s="117"/>
      <c r="CU145" s="117"/>
      <c r="CV145" s="117"/>
      <c r="CW145" s="117"/>
      <c r="CX145" s="117"/>
      <c r="CY145" s="117"/>
      <c r="CZ145" s="117"/>
      <c r="DA145" s="117"/>
      <c r="DB145" s="117"/>
      <c r="DC145" s="117"/>
      <c r="DD145" s="117"/>
      <c r="DE145" s="118"/>
    </row>
    <row r="146" spans="2:109" ht="35.25" customHeight="1">
      <c r="B146" s="40" t="s">
        <v>120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2"/>
      <c r="AC146" s="112" t="s">
        <v>82</v>
      </c>
      <c r="AD146" s="113"/>
      <c r="AE146" s="113"/>
      <c r="AF146" s="113"/>
      <c r="AG146" s="113"/>
      <c r="AH146" s="114"/>
      <c r="AI146" s="115" t="s">
        <v>65</v>
      </c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4"/>
      <c r="BD146" s="119">
        <f>BD147</f>
        <v>30000</v>
      </c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1"/>
      <c r="BZ146" s="119">
        <f>BZ148</f>
        <v>3273.14</v>
      </c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1"/>
      <c r="CP146" s="116">
        <f>BD146-BZ146</f>
        <v>26726.86</v>
      </c>
      <c r="CQ146" s="117"/>
      <c r="CR146" s="117"/>
      <c r="CS146" s="117"/>
      <c r="CT146" s="117"/>
      <c r="CU146" s="117"/>
      <c r="CV146" s="117"/>
      <c r="CW146" s="117"/>
      <c r="CX146" s="117"/>
      <c r="CY146" s="117"/>
      <c r="CZ146" s="117"/>
      <c r="DA146" s="117"/>
      <c r="DB146" s="117"/>
      <c r="DC146" s="117"/>
      <c r="DD146" s="117"/>
      <c r="DE146" s="118"/>
    </row>
    <row r="147" spans="2:109" ht="18.75" customHeight="1">
      <c r="B147" s="40" t="s">
        <v>245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2"/>
      <c r="AC147" s="112" t="s">
        <v>82</v>
      </c>
      <c r="AD147" s="113"/>
      <c r="AE147" s="113"/>
      <c r="AF147" s="113"/>
      <c r="AG147" s="113"/>
      <c r="AH147" s="114"/>
      <c r="AI147" s="115" t="s">
        <v>64</v>
      </c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4"/>
      <c r="BD147" s="119">
        <f>BD148</f>
        <v>30000</v>
      </c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1"/>
      <c r="BZ147" s="119">
        <f>BZ148</f>
        <v>3273.14</v>
      </c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1"/>
      <c r="CP147" s="116">
        <f>BD147-BZ147</f>
        <v>26726.86</v>
      </c>
      <c r="CQ147" s="117"/>
      <c r="CR147" s="117"/>
      <c r="CS147" s="117"/>
      <c r="CT147" s="117"/>
      <c r="CU147" s="117"/>
      <c r="CV147" s="117"/>
      <c r="CW147" s="117"/>
      <c r="CX147" s="117"/>
      <c r="CY147" s="117"/>
      <c r="CZ147" s="117"/>
      <c r="DA147" s="117"/>
      <c r="DB147" s="117"/>
      <c r="DC147" s="117"/>
      <c r="DD147" s="117"/>
      <c r="DE147" s="118"/>
    </row>
    <row r="148" spans="2:109" ht="18.75" customHeight="1">
      <c r="B148" s="40" t="s">
        <v>174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2"/>
      <c r="AC148" s="112" t="s">
        <v>82</v>
      </c>
      <c r="AD148" s="113"/>
      <c r="AE148" s="113"/>
      <c r="AF148" s="113"/>
      <c r="AG148" s="113"/>
      <c r="AH148" s="114"/>
      <c r="AI148" s="115" t="s">
        <v>63</v>
      </c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4"/>
      <c r="BD148" s="119">
        <f>BD149+BD150</f>
        <v>30000</v>
      </c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1"/>
      <c r="BZ148" s="119">
        <f>BZ150</f>
        <v>3273.14</v>
      </c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1"/>
      <c r="CP148" s="116">
        <f>BD148-BZ148</f>
        <v>26726.86</v>
      </c>
      <c r="CQ148" s="117"/>
      <c r="CR148" s="117"/>
      <c r="CS148" s="117"/>
      <c r="CT148" s="117"/>
      <c r="CU148" s="117"/>
      <c r="CV148" s="117"/>
      <c r="CW148" s="117"/>
      <c r="CX148" s="117"/>
      <c r="CY148" s="117"/>
      <c r="CZ148" s="117"/>
      <c r="DA148" s="117"/>
      <c r="DB148" s="117"/>
      <c r="DC148" s="117"/>
      <c r="DD148" s="117"/>
      <c r="DE148" s="118"/>
    </row>
    <row r="149" spans="2:109" ht="22.5" customHeight="1">
      <c r="B149" s="40" t="s">
        <v>191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2"/>
      <c r="AC149" s="112" t="s">
        <v>82</v>
      </c>
      <c r="AD149" s="113"/>
      <c r="AE149" s="113"/>
      <c r="AF149" s="113"/>
      <c r="AG149" s="113"/>
      <c r="AH149" s="114"/>
      <c r="AI149" s="115" t="s">
        <v>46</v>
      </c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4"/>
      <c r="BD149" s="119">
        <v>27900</v>
      </c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1"/>
      <c r="BZ149" s="119" t="s">
        <v>224</v>
      </c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1"/>
      <c r="CP149" s="116" t="s">
        <v>224</v>
      </c>
      <c r="CQ149" s="117"/>
      <c r="CR149" s="117"/>
      <c r="CS149" s="117"/>
      <c r="CT149" s="117"/>
      <c r="CU149" s="117"/>
      <c r="CV149" s="117"/>
      <c r="CW149" s="117"/>
      <c r="CX149" s="117"/>
      <c r="CY149" s="117"/>
      <c r="CZ149" s="117"/>
      <c r="DA149" s="117"/>
      <c r="DB149" s="117"/>
      <c r="DC149" s="117"/>
      <c r="DD149" s="117"/>
      <c r="DE149" s="118"/>
    </row>
    <row r="150" spans="2:109" ht="22.5" customHeight="1">
      <c r="B150" s="40" t="s">
        <v>193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2"/>
      <c r="AC150" s="112" t="s">
        <v>82</v>
      </c>
      <c r="AD150" s="113"/>
      <c r="AE150" s="113"/>
      <c r="AF150" s="113"/>
      <c r="AG150" s="113"/>
      <c r="AH150" s="114"/>
      <c r="AI150" s="115" t="s">
        <v>578</v>
      </c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4"/>
      <c r="BD150" s="119">
        <v>2100</v>
      </c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1"/>
      <c r="BZ150" s="119">
        <v>3273.14</v>
      </c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1"/>
      <c r="CP150" s="116">
        <f>BD150-BZ150</f>
        <v>-1173.1399999999999</v>
      </c>
      <c r="CQ150" s="117"/>
      <c r="CR150" s="117"/>
      <c r="CS150" s="117"/>
      <c r="CT150" s="117"/>
      <c r="CU150" s="117"/>
      <c r="CV150" s="117"/>
      <c r="CW150" s="117"/>
      <c r="CX150" s="117"/>
      <c r="CY150" s="117"/>
      <c r="CZ150" s="117"/>
      <c r="DA150" s="117"/>
      <c r="DB150" s="117"/>
      <c r="DC150" s="117"/>
      <c r="DD150" s="117"/>
      <c r="DE150" s="118"/>
    </row>
    <row r="151" spans="2:109" ht="19.5" customHeight="1">
      <c r="B151" s="125" t="s">
        <v>62</v>
      </c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7"/>
      <c r="AC151" s="164" t="s">
        <v>82</v>
      </c>
      <c r="AD151" s="150"/>
      <c r="AE151" s="150"/>
      <c r="AF151" s="150"/>
      <c r="AG151" s="150"/>
      <c r="AH151" s="151"/>
      <c r="AI151" s="149" t="s">
        <v>24</v>
      </c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1"/>
      <c r="BD151" s="189">
        <f>BD153</f>
        <v>75700</v>
      </c>
      <c r="BE151" s="190"/>
      <c r="BF151" s="190"/>
      <c r="BG151" s="190"/>
      <c r="BH151" s="190"/>
      <c r="BI151" s="190"/>
      <c r="BJ151" s="190"/>
      <c r="BK151" s="190"/>
      <c r="BL151" s="190"/>
      <c r="BM151" s="190"/>
      <c r="BN151" s="190"/>
      <c r="BO151" s="190"/>
      <c r="BP151" s="190"/>
      <c r="BQ151" s="190"/>
      <c r="BR151" s="190"/>
      <c r="BS151" s="190"/>
      <c r="BT151" s="190"/>
      <c r="BU151" s="190"/>
      <c r="BV151" s="190"/>
      <c r="BW151" s="190"/>
      <c r="BX151" s="190"/>
      <c r="BY151" s="191"/>
      <c r="BZ151" s="189">
        <f>BZ153</f>
        <v>56700</v>
      </c>
      <c r="CA151" s="190"/>
      <c r="CB151" s="190"/>
      <c r="CC151" s="190"/>
      <c r="CD151" s="190"/>
      <c r="CE151" s="190"/>
      <c r="CF151" s="190"/>
      <c r="CG151" s="190"/>
      <c r="CH151" s="190"/>
      <c r="CI151" s="190"/>
      <c r="CJ151" s="190"/>
      <c r="CK151" s="190"/>
      <c r="CL151" s="190"/>
      <c r="CM151" s="190"/>
      <c r="CN151" s="190"/>
      <c r="CO151" s="191"/>
      <c r="CP151" s="139">
        <f>BD151-BZ151</f>
        <v>19000</v>
      </c>
      <c r="CQ151" s="140"/>
      <c r="CR151" s="140"/>
      <c r="CS151" s="140"/>
      <c r="CT151" s="140"/>
      <c r="CU151" s="140"/>
      <c r="CV151" s="140"/>
      <c r="CW151" s="140"/>
      <c r="CX151" s="140"/>
      <c r="CY151" s="140"/>
      <c r="CZ151" s="140"/>
      <c r="DA151" s="140"/>
      <c r="DB151" s="140"/>
      <c r="DC151" s="140"/>
      <c r="DD151" s="140"/>
      <c r="DE151" s="141"/>
    </row>
    <row r="152" spans="2:109" ht="177" customHeight="1">
      <c r="B152" s="128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30"/>
      <c r="AC152" s="180"/>
      <c r="AD152" s="70"/>
      <c r="AE152" s="70"/>
      <c r="AF152" s="70"/>
      <c r="AG152" s="70"/>
      <c r="AH152" s="181"/>
      <c r="AI152" s="195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181"/>
      <c r="BD152" s="192"/>
      <c r="BE152" s="193"/>
      <c r="BF152" s="193"/>
      <c r="BG152" s="193"/>
      <c r="BH152" s="193"/>
      <c r="BI152" s="193"/>
      <c r="BJ152" s="193"/>
      <c r="BK152" s="193"/>
      <c r="BL152" s="193"/>
      <c r="BM152" s="193"/>
      <c r="BN152" s="193"/>
      <c r="BO152" s="193"/>
      <c r="BP152" s="193"/>
      <c r="BQ152" s="193"/>
      <c r="BR152" s="193"/>
      <c r="BS152" s="193"/>
      <c r="BT152" s="193"/>
      <c r="BU152" s="193"/>
      <c r="BV152" s="193"/>
      <c r="BW152" s="193"/>
      <c r="BX152" s="193"/>
      <c r="BY152" s="194"/>
      <c r="BZ152" s="192"/>
      <c r="CA152" s="193"/>
      <c r="CB152" s="193"/>
      <c r="CC152" s="193"/>
      <c r="CD152" s="193"/>
      <c r="CE152" s="193"/>
      <c r="CF152" s="193"/>
      <c r="CG152" s="193"/>
      <c r="CH152" s="193"/>
      <c r="CI152" s="193"/>
      <c r="CJ152" s="193"/>
      <c r="CK152" s="193"/>
      <c r="CL152" s="193"/>
      <c r="CM152" s="193"/>
      <c r="CN152" s="193"/>
      <c r="CO152" s="194"/>
      <c r="CP152" s="116"/>
      <c r="CQ152" s="117"/>
      <c r="CR152" s="117"/>
      <c r="CS152" s="117"/>
      <c r="CT152" s="117"/>
      <c r="CU152" s="117"/>
      <c r="CV152" s="117"/>
      <c r="CW152" s="117"/>
      <c r="CX152" s="117"/>
      <c r="CY152" s="117"/>
      <c r="CZ152" s="117"/>
      <c r="DA152" s="117"/>
      <c r="DB152" s="117"/>
      <c r="DC152" s="117"/>
      <c r="DD152" s="117"/>
      <c r="DE152" s="118"/>
    </row>
    <row r="153" spans="2:109" ht="18.75" customHeight="1">
      <c r="B153" s="40" t="s">
        <v>195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2"/>
      <c r="AC153" s="112" t="s">
        <v>82</v>
      </c>
      <c r="AD153" s="113"/>
      <c r="AE153" s="113"/>
      <c r="AF153" s="113"/>
      <c r="AG153" s="113"/>
      <c r="AH153" s="114"/>
      <c r="AI153" s="115" t="s">
        <v>23</v>
      </c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4"/>
      <c r="BD153" s="119">
        <f>BD154</f>
        <v>75700</v>
      </c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1"/>
      <c r="BZ153" s="119">
        <f>BZ155</f>
        <v>56700</v>
      </c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1"/>
      <c r="CP153" s="116">
        <f>BD153-BZ153</f>
        <v>19000</v>
      </c>
      <c r="CQ153" s="117"/>
      <c r="CR153" s="117"/>
      <c r="CS153" s="117"/>
      <c r="CT153" s="117"/>
      <c r="CU153" s="117"/>
      <c r="CV153" s="117"/>
      <c r="CW153" s="117"/>
      <c r="CX153" s="117"/>
      <c r="CY153" s="117"/>
      <c r="CZ153" s="117"/>
      <c r="DA153" s="117"/>
      <c r="DB153" s="117"/>
      <c r="DC153" s="117"/>
      <c r="DD153" s="117"/>
      <c r="DE153" s="118"/>
    </row>
    <row r="154" spans="2:109" ht="18.75" customHeight="1">
      <c r="B154" s="40" t="s">
        <v>245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2"/>
      <c r="AC154" s="112" t="s">
        <v>82</v>
      </c>
      <c r="AD154" s="113"/>
      <c r="AE154" s="113"/>
      <c r="AF154" s="113"/>
      <c r="AG154" s="113"/>
      <c r="AH154" s="114"/>
      <c r="AI154" s="115" t="s">
        <v>22</v>
      </c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4"/>
      <c r="BD154" s="119">
        <f>BD155</f>
        <v>75700</v>
      </c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1"/>
      <c r="BZ154" s="119">
        <f>BZ155</f>
        <v>56700</v>
      </c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1"/>
      <c r="CP154" s="116">
        <f>BD154-BZ154</f>
        <v>19000</v>
      </c>
      <c r="CQ154" s="117"/>
      <c r="CR154" s="117"/>
      <c r="CS154" s="117"/>
      <c r="CT154" s="117"/>
      <c r="CU154" s="117"/>
      <c r="CV154" s="117"/>
      <c r="CW154" s="117"/>
      <c r="CX154" s="117"/>
      <c r="CY154" s="117"/>
      <c r="CZ154" s="117"/>
      <c r="DA154" s="117"/>
      <c r="DB154" s="117"/>
      <c r="DC154" s="117"/>
      <c r="DD154" s="117"/>
      <c r="DE154" s="118"/>
    </row>
    <row r="155" spans="2:109" ht="18.75" customHeight="1">
      <c r="B155" s="40" t="s">
        <v>196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2"/>
      <c r="AC155" s="112" t="s">
        <v>82</v>
      </c>
      <c r="AD155" s="113"/>
      <c r="AE155" s="113"/>
      <c r="AF155" s="113"/>
      <c r="AG155" s="113"/>
      <c r="AH155" s="114"/>
      <c r="AI155" s="115" t="s">
        <v>21</v>
      </c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4"/>
      <c r="BD155" s="119">
        <f>BD156</f>
        <v>75700</v>
      </c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1"/>
      <c r="BZ155" s="119">
        <f>BZ156</f>
        <v>56700</v>
      </c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1"/>
      <c r="CP155" s="116">
        <f>BD155-BZ155</f>
        <v>19000</v>
      </c>
      <c r="CQ155" s="117"/>
      <c r="CR155" s="117"/>
      <c r="CS155" s="117"/>
      <c r="CT155" s="117"/>
      <c r="CU155" s="117"/>
      <c r="CV155" s="117"/>
      <c r="CW155" s="117"/>
      <c r="CX155" s="117"/>
      <c r="CY155" s="117"/>
      <c r="CZ155" s="117"/>
      <c r="DA155" s="117"/>
      <c r="DB155" s="117"/>
      <c r="DC155" s="117"/>
      <c r="DD155" s="117"/>
      <c r="DE155" s="118"/>
    </row>
    <row r="156" spans="2:109" ht="36.75" customHeight="1">
      <c r="B156" s="40" t="s">
        <v>197</v>
      </c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2"/>
      <c r="AC156" s="112" t="s">
        <v>82</v>
      </c>
      <c r="AD156" s="113"/>
      <c r="AE156" s="113"/>
      <c r="AF156" s="113"/>
      <c r="AG156" s="113"/>
      <c r="AH156" s="114"/>
      <c r="AI156" s="115" t="s">
        <v>20</v>
      </c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4"/>
      <c r="BD156" s="119">
        <v>75700</v>
      </c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1"/>
      <c r="BZ156" s="119">
        <v>56700</v>
      </c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1"/>
      <c r="CP156" s="116">
        <f>BD156-BZ156</f>
        <v>19000</v>
      </c>
      <c r="CQ156" s="117"/>
      <c r="CR156" s="117"/>
      <c r="CS156" s="117"/>
      <c r="CT156" s="117"/>
      <c r="CU156" s="117"/>
      <c r="CV156" s="117"/>
      <c r="CW156" s="117"/>
      <c r="CX156" s="117"/>
      <c r="CY156" s="117"/>
      <c r="CZ156" s="117"/>
      <c r="DA156" s="117"/>
      <c r="DB156" s="117"/>
      <c r="DC156" s="117"/>
      <c r="DD156" s="117"/>
      <c r="DE156" s="118"/>
    </row>
    <row r="157" spans="2:109" ht="25.5" customHeight="1">
      <c r="B157" s="40" t="s">
        <v>531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2"/>
      <c r="AC157" s="112" t="s">
        <v>82</v>
      </c>
      <c r="AD157" s="113"/>
      <c r="AE157" s="113"/>
      <c r="AF157" s="113"/>
      <c r="AG157" s="113"/>
      <c r="AH157" s="114"/>
      <c r="AI157" s="115" t="s">
        <v>19</v>
      </c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4"/>
      <c r="BD157" s="119">
        <f>BD158</f>
        <v>30000</v>
      </c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1"/>
      <c r="BZ157" s="119">
        <f>BZ158</f>
        <v>14000</v>
      </c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1"/>
      <c r="CP157" s="116">
        <f>BD157-BZ157</f>
        <v>16000</v>
      </c>
      <c r="CQ157" s="117"/>
      <c r="CR157" s="117"/>
      <c r="CS157" s="117"/>
      <c r="CT157" s="117"/>
      <c r="CU157" s="117"/>
      <c r="CV157" s="117"/>
      <c r="CW157" s="117"/>
      <c r="CX157" s="117"/>
      <c r="CY157" s="117"/>
      <c r="CZ157" s="117"/>
      <c r="DA157" s="117"/>
      <c r="DB157" s="117"/>
      <c r="DC157" s="117"/>
      <c r="DD157" s="117"/>
      <c r="DE157" s="118"/>
    </row>
    <row r="158" spans="2:109" ht="114" customHeight="1">
      <c r="B158" s="40" t="s">
        <v>18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2"/>
      <c r="AC158" s="112" t="s">
        <v>82</v>
      </c>
      <c r="AD158" s="113"/>
      <c r="AE158" s="113"/>
      <c r="AF158" s="113"/>
      <c r="AG158" s="113"/>
      <c r="AH158" s="114"/>
      <c r="AI158" s="115" t="s">
        <v>17</v>
      </c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4"/>
      <c r="BD158" s="119">
        <f>BD159</f>
        <v>30000</v>
      </c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1"/>
      <c r="BZ158" s="119">
        <f>BZ159</f>
        <v>14000</v>
      </c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1"/>
      <c r="CP158" s="116">
        <f aca="true" t="shared" si="12" ref="CP158:CP166">BD158-BZ158</f>
        <v>16000</v>
      </c>
      <c r="CQ158" s="117"/>
      <c r="CR158" s="117"/>
      <c r="CS158" s="117"/>
      <c r="CT158" s="117"/>
      <c r="CU158" s="117"/>
      <c r="CV158" s="117"/>
      <c r="CW158" s="117"/>
      <c r="CX158" s="117"/>
      <c r="CY158" s="117"/>
      <c r="CZ158" s="117"/>
      <c r="DA158" s="117"/>
      <c r="DB158" s="117"/>
      <c r="DC158" s="117"/>
      <c r="DD158" s="117"/>
      <c r="DE158" s="118"/>
    </row>
    <row r="159" spans="2:109" ht="35.25" customHeight="1">
      <c r="B159" s="40" t="s">
        <v>279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2"/>
      <c r="AC159" s="112" t="s">
        <v>82</v>
      </c>
      <c r="AD159" s="113"/>
      <c r="AE159" s="113"/>
      <c r="AF159" s="113"/>
      <c r="AG159" s="113"/>
      <c r="AH159" s="114"/>
      <c r="AI159" s="115" t="s">
        <v>16</v>
      </c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4"/>
      <c r="BD159" s="119">
        <f>BD160+BD166</f>
        <v>30000</v>
      </c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1"/>
      <c r="BZ159" s="119">
        <f>BZ166</f>
        <v>14000</v>
      </c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1"/>
      <c r="CP159" s="116">
        <f t="shared" si="12"/>
        <v>16000</v>
      </c>
      <c r="CQ159" s="117"/>
      <c r="CR159" s="117"/>
      <c r="CS159" s="117"/>
      <c r="CT159" s="117"/>
      <c r="CU159" s="117"/>
      <c r="CV159" s="117"/>
      <c r="CW159" s="117"/>
      <c r="CX159" s="117"/>
      <c r="CY159" s="117"/>
      <c r="CZ159" s="117"/>
      <c r="DA159" s="117"/>
      <c r="DB159" s="117"/>
      <c r="DC159" s="117"/>
      <c r="DD159" s="117"/>
      <c r="DE159" s="118"/>
    </row>
    <row r="160" spans="2:109" ht="18.75" customHeight="1" hidden="1">
      <c r="B160" s="40" t="s">
        <v>245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2"/>
      <c r="AC160" s="112" t="s">
        <v>82</v>
      </c>
      <c r="AD160" s="113"/>
      <c r="AE160" s="113"/>
      <c r="AF160" s="113"/>
      <c r="AG160" s="113"/>
      <c r="AH160" s="114"/>
      <c r="AI160" s="115" t="s">
        <v>293</v>
      </c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4"/>
      <c r="BD160" s="119">
        <f>BD161</f>
        <v>0</v>
      </c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1"/>
      <c r="BZ160" s="119">
        <f>BZ161</f>
        <v>0</v>
      </c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1"/>
      <c r="CP160" s="116">
        <f t="shared" si="12"/>
        <v>0</v>
      </c>
      <c r="CQ160" s="117"/>
      <c r="CR160" s="117"/>
      <c r="CS160" s="117"/>
      <c r="CT160" s="117"/>
      <c r="CU160" s="117"/>
      <c r="CV160" s="117"/>
      <c r="CW160" s="117"/>
      <c r="CX160" s="117"/>
      <c r="CY160" s="117"/>
      <c r="CZ160" s="117"/>
      <c r="DA160" s="117"/>
      <c r="DB160" s="117"/>
      <c r="DC160" s="117"/>
      <c r="DD160" s="117"/>
      <c r="DE160" s="118"/>
    </row>
    <row r="161" spans="2:109" ht="18.75" customHeight="1" hidden="1">
      <c r="B161" s="40" t="s">
        <v>174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2"/>
      <c r="AC161" s="112" t="s">
        <v>82</v>
      </c>
      <c r="AD161" s="113"/>
      <c r="AE161" s="113"/>
      <c r="AF161" s="113"/>
      <c r="AG161" s="113"/>
      <c r="AH161" s="114"/>
      <c r="AI161" s="115" t="s">
        <v>294</v>
      </c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4"/>
      <c r="BD161" s="119">
        <f>BD163+BD162</f>
        <v>0</v>
      </c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1"/>
      <c r="BZ161" s="119">
        <f>BZ163</f>
        <v>0</v>
      </c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1"/>
      <c r="CP161" s="116">
        <f t="shared" si="12"/>
        <v>0</v>
      </c>
      <c r="CQ161" s="117"/>
      <c r="CR161" s="117"/>
      <c r="CS161" s="117"/>
      <c r="CT161" s="117"/>
      <c r="CU161" s="117"/>
      <c r="CV161" s="117"/>
      <c r="CW161" s="117"/>
      <c r="CX161" s="117"/>
      <c r="CY161" s="117"/>
      <c r="CZ161" s="117"/>
      <c r="DA161" s="117"/>
      <c r="DB161" s="117"/>
      <c r="DC161" s="117"/>
      <c r="DD161" s="117"/>
      <c r="DE161" s="118"/>
    </row>
    <row r="162" spans="2:109" ht="24.75" customHeight="1" hidden="1">
      <c r="B162" s="40" t="s">
        <v>191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2"/>
      <c r="AC162" s="112" t="s">
        <v>82</v>
      </c>
      <c r="AD162" s="113"/>
      <c r="AE162" s="113"/>
      <c r="AF162" s="113"/>
      <c r="AG162" s="113"/>
      <c r="AH162" s="114"/>
      <c r="AI162" s="115" t="s">
        <v>311</v>
      </c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4"/>
      <c r="BD162" s="119">
        <v>0</v>
      </c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1"/>
      <c r="BZ162" s="119" t="s">
        <v>224</v>
      </c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1"/>
      <c r="CP162" s="116" t="e">
        <f t="shared" si="12"/>
        <v>#VALUE!</v>
      </c>
      <c r="CQ162" s="117"/>
      <c r="CR162" s="117"/>
      <c r="CS162" s="117"/>
      <c r="CT162" s="117"/>
      <c r="CU162" s="117"/>
      <c r="CV162" s="117"/>
      <c r="CW162" s="117"/>
      <c r="CX162" s="117"/>
      <c r="CY162" s="117"/>
      <c r="CZ162" s="117"/>
      <c r="DA162" s="117"/>
      <c r="DB162" s="117"/>
      <c r="DC162" s="117"/>
      <c r="DD162" s="117"/>
      <c r="DE162" s="118"/>
    </row>
    <row r="163" spans="2:109" ht="18.75" customHeight="1" hidden="1">
      <c r="B163" s="40" t="s">
        <v>295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2"/>
      <c r="AC163" s="112" t="s">
        <v>82</v>
      </c>
      <c r="AD163" s="113"/>
      <c r="AE163" s="113"/>
      <c r="AF163" s="113"/>
      <c r="AG163" s="113"/>
      <c r="AH163" s="114"/>
      <c r="AI163" s="115" t="s">
        <v>296</v>
      </c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4"/>
      <c r="BD163" s="119">
        <v>0</v>
      </c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1"/>
      <c r="BZ163" s="119">
        <v>0</v>
      </c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1"/>
      <c r="CP163" s="116">
        <f t="shared" si="12"/>
        <v>0</v>
      </c>
      <c r="CQ163" s="117"/>
      <c r="CR163" s="117"/>
      <c r="CS163" s="117"/>
      <c r="CT163" s="117"/>
      <c r="CU163" s="117"/>
      <c r="CV163" s="117"/>
      <c r="CW163" s="117"/>
      <c r="CX163" s="117"/>
      <c r="CY163" s="117"/>
      <c r="CZ163" s="117"/>
      <c r="DA163" s="117"/>
      <c r="DB163" s="117"/>
      <c r="DC163" s="117"/>
      <c r="DD163" s="117"/>
      <c r="DE163" s="118"/>
    </row>
    <row r="164" spans="2:109" ht="18.75" customHeight="1" hidden="1">
      <c r="B164" s="40" t="s">
        <v>246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2"/>
      <c r="AC164" s="112" t="s">
        <v>82</v>
      </c>
      <c r="AD164" s="113"/>
      <c r="AE164" s="113"/>
      <c r="AF164" s="113"/>
      <c r="AG164" s="113"/>
      <c r="AH164" s="114"/>
      <c r="AI164" s="115" t="s">
        <v>297</v>
      </c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4"/>
      <c r="BD164" s="119">
        <f>BD165</f>
        <v>0</v>
      </c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1"/>
      <c r="BZ164" s="119" t="str">
        <f>BZ165</f>
        <v>-</v>
      </c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1"/>
      <c r="CP164" s="116" t="e">
        <f t="shared" si="12"/>
        <v>#VALUE!</v>
      </c>
      <c r="CQ164" s="117"/>
      <c r="CR164" s="117"/>
      <c r="CS164" s="117"/>
      <c r="CT164" s="117"/>
      <c r="CU164" s="117"/>
      <c r="CV164" s="117"/>
      <c r="CW164" s="117"/>
      <c r="CX164" s="117"/>
      <c r="CY164" s="117"/>
      <c r="CZ164" s="117"/>
      <c r="DA164" s="117"/>
      <c r="DB164" s="117"/>
      <c r="DC164" s="117"/>
      <c r="DD164" s="117"/>
      <c r="DE164" s="118"/>
    </row>
    <row r="165" spans="2:109" ht="26.25" customHeight="1" hidden="1">
      <c r="B165" s="40" t="s">
        <v>194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2"/>
      <c r="AC165" s="112" t="s">
        <v>82</v>
      </c>
      <c r="AD165" s="113"/>
      <c r="AE165" s="113"/>
      <c r="AF165" s="113"/>
      <c r="AG165" s="113"/>
      <c r="AH165" s="114"/>
      <c r="AI165" s="115" t="s">
        <v>298</v>
      </c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4"/>
      <c r="BD165" s="119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1"/>
      <c r="BZ165" s="119" t="s">
        <v>224</v>
      </c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1"/>
      <c r="CP165" s="116" t="e">
        <f t="shared" si="12"/>
        <v>#VALUE!</v>
      </c>
      <c r="CQ165" s="117"/>
      <c r="CR165" s="117"/>
      <c r="CS165" s="117"/>
      <c r="CT165" s="117"/>
      <c r="CU165" s="117"/>
      <c r="CV165" s="117"/>
      <c r="CW165" s="117"/>
      <c r="CX165" s="117"/>
      <c r="CY165" s="117"/>
      <c r="CZ165" s="117"/>
      <c r="DA165" s="117"/>
      <c r="DB165" s="117"/>
      <c r="DC165" s="117"/>
      <c r="DD165" s="117"/>
      <c r="DE165" s="118"/>
    </row>
    <row r="166" spans="2:109" ht="18" customHeight="1">
      <c r="B166" s="40" t="s">
        <v>246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2"/>
      <c r="AC166" s="112" t="s">
        <v>82</v>
      </c>
      <c r="AD166" s="113"/>
      <c r="AE166" s="113"/>
      <c r="AF166" s="113"/>
      <c r="AG166" s="113"/>
      <c r="AH166" s="114"/>
      <c r="AI166" s="115" t="s">
        <v>15</v>
      </c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4"/>
      <c r="BD166" s="119">
        <f>BD168+BD167</f>
        <v>30000</v>
      </c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1"/>
      <c r="BZ166" s="119">
        <f>BZ167</f>
        <v>14000</v>
      </c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1"/>
      <c r="CP166" s="116">
        <f t="shared" si="12"/>
        <v>16000</v>
      </c>
      <c r="CQ166" s="117"/>
      <c r="CR166" s="117"/>
      <c r="CS166" s="117"/>
      <c r="CT166" s="117"/>
      <c r="CU166" s="117"/>
      <c r="CV166" s="117"/>
      <c r="CW166" s="117"/>
      <c r="CX166" s="117"/>
      <c r="CY166" s="117"/>
      <c r="CZ166" s="117"/>
      <c r="DA166" s="117"/>
      <c r="DB166" s="117"/>
      <c r="DC166" s="117"/>
      <c r="DD166" s="117"/>
      <c r="DE166" s="118"/>
    </row>
    <row r="167" spans="2:109" ht="24" customHeight="1">
      <c r="B167" s="40" t="s">
        <v>247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2"/>
      <c r="AC167" s="112" t="s">
        <v>82</v>
      </c>
      <c r="AD167" s="113"/>
      <c r="AE167" s="113"/>
      <c r="AF167" s="113"/>
      <c r="AG167" s="113"/>
      <c r="AH167" s="114"/>
      <c r="AI167" s="115" t="s">
        <v>2</v>
      </c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4"/>
      <c r="BD167" s="119">
        <v>14000</v>
      </c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1"/>
      <c r="BZ167" s="119">
        <v>14000</v>
      </c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1"/>
      <c r="CP167" s="116" t="s">
        <v>224</v>
      </c>
      <c r="CQ167" s="117"/>
      <c r="CR167" s="117"/>
      <c r="CS167" s="117"/>
      <c r="CT167" s="117"/>
      <c r="CU167" s="117"/>
      <c r="CV167" s="117"/>
      <c r="CW167" s="117"/>
      <c r="CX167" s="117"/>
      <c r="CY167" s="117"/>
      <c r="CZ167" s="117"/>
      <c r="DA167" s="117"/>
      <c r="DB167" s="117"/>
      <c r="DC167" s="117"/>
      <c r="DD167" s="117"/>
      <c r="DE167" s="118"/>
    </row>
    <row r="168" spans="2:109" ht="24" customHeight="1">
      <c r="B168" s="40" t="s">
        <v>194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2"/>
      <c r="AC168" s="112" t="s">
        <v>82</v>
      </c>
      <c r="AD168" s="113"/>
      <c r="AE168" s="113"/>
      <c r="AF168" s="113"/>
      <c r="AG168" s="113"/>
      <c r="AH168" s="114"/>
      <c r="AI168" s="115" t="s">
        <v>14</v>
      </c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4"/>
      <c r="BD168" s="119">
        <v>16000</v>
      </c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1"/>
      <c r="BZ168" s="119" t="s">
        <v>224</v>
      </c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1"/>
      <c r="CP168" s="116">
        <f>BD168</f>
        <v>16000</v>
      </c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8"/>
    </row>
    <row r="169" spans="2:109" ht="18.75" customHeight="1">
      <c r="B169" s="53" t="s">
        <v>299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5"/>
      <c r="AC169" s="122" t="s">
        <v>82</v>
      </c>
      <c r="AD169" s="123"/>
      <c r="AE169" s="123"/>
      <c r="AF169" s="123"/>
      <c r="AG169" s="123"/>
      <c r="AH169" s="124"/>
      <c r="AI169" s="138" t="s">
        <v>300</v>
      </c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4"/>
      <c r="BD169" s="135">
        <f>BD170</f>
        <v>1096594</v>
      </c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6"/>
      <c r="BX169" s="136"/>
      <c r="BY169" s="137"/>
      <c r="BZ169" s="135">
        <f>BZ170</f>
        <v>133903.56</v>
      </c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137"/>
      <c r="CP169" s="132">
        <f>BD169-BZ169</f>
        <v>962690.44</v>
      </c>
      <c r="CQ169" s="133"/>
      <c r="CR169" s="133"/>
      <c r="CS169" s="133"/>
      <c r="CT169" s="133"/>
      <c r="CU169" s="133"/>
      <c r="CV169" s="133"/>
      <c r="CW169" s="133"/>
      <c r="CX169" s="133"/>
      <c r="CY169" s="133"/>
      <c r="CZ169" s="133"/>
      <c r="DA169" s="133"/>
      <c r="DB169" s="133"/>
      <c r="DC169" s="133"/>
      <c r="DD169" s="133"/>
      <c r="DE169" s="134"/>
    </row>
    <row r="170" spans="2:109" s="26" customFormat="1" ht="23.25" customHeight="1">
      <c r="B170" s="53" t="s">
        <v>310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5"/>
      <c r="AC170" s="122" t="s">
        <v>82</v>
      </c>
      <c r="AD170" s="123"/>
      <c r="AE170" s="123"/>
      <c r="AF170" s="123"/>
      <c r="AG170" s="123"/>
      <c r="AH170" s="124"/>
      <c r="AI170" s="138" t="s">
        <v>309</v>
      </c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4"/>
      <c r="BD170" s="135">
        <f>BD171+BD189</f>
        <v>1096594</v>
      </c>
      <c r="BE170" s="136"/>
      <c r="BF170" s="136"/>
      <c r="BG170" s="136"/>
      <c r="BH170" s="136"/>
      <c r="BI170" s="136"/>
      <c r="BJ170" s="136"/>
      <c r="BK170" s="136"/>
      <c r="BL170" s="136"/>
      <c r="BM170" s="136"/>
      <c r="BN170" s="136"/>
      <c r="BO170" s="136"/>
      <c r="BP170" s="136"/>
      <c r="BQ170" s="136"/>
      <c r="BR170" s="136"/>
      <c r="BS170" s="136"/>
      <c r="BT170" s="136"/>
      <c r="BU170" s="136"/>
      <c r="BV170" s="136"/>
      <c r="BW170" s="136"/>
      <c r="BX170" s="136"/>
      <c r="BY170" s="137"/>
      <c r="BZ170" s="135">
        <f>BZ171</f>
        <v>133903.56</v>
      </c>
      <c r="CA170" s="136"/>
      <c r="CB170" s="136"/>
      <c r="CC170" s="136"/>
      <c r="CD170" s="136"/>
      <c r="CE170" s="136"/>
      <c r="CF170" s="136"/>
      <c r="CG170" s="136"/>
      <c r="CH170" s="136"/>
      <c r="CI170" s="136"/>
      <c r="CJ170" s="136"/>
      <c r="CK170" s="136"/>
      <c r="CL170" s="136"/>
      <c r="CM170" s="136"/>
      <c r="CN170" s="136"/>
      <c r="CO170" s="137"/>
      <c r="CP170" s="132">
        <f>BD170-BZ170</f>
        <v>962690.44</v>
      </c>
      <c r="CQ170" s="133"/>
      <c r="CR170" s="133"/>
      <c r="CS170" s="133"/>
      <c r="CT170" s="133"/>
      <c r="CU170" s="133"/>
      <c r="CV170" s="133"/>
      <c r="CW170" s="133"/>
      <c r="CX170" s="133"/>
      <c r="CY170" s="133"/>
      <c r="CZ170" s="133"/>
      <c r="DA170" s="133"/>
      <c r="DB170" s="133"/>
      <c r="DC170" s="133"/>
      <c r="DD170" s="133"/>
      <c r="DE170" s="134"/>
    </row>
    <row r="171" spans="2:109" ht="35.25" customHeight="1">
      <c r="B171" s="40" t="s">
        <v>532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2"/>
      <c r="AC171" s="112" t="s">
        <v>82</v>
      </c>
      <c r="AD171" s="113"/>
      <c r="AE171" s="113"/>
      <c r="AF171" s="113"/>
      <c r="AG171" s="113"/>
      <c r="AH171" s="114"/>
      <c r="AI171" s="115" t="s">
        <v>610</v>
      </c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4"/>
      <c r="BD171" s="119">
        <f>BD172+BD177+BD184</f>
        <v>799594</v>
      </c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1"/>
      <c r="BZ171" s="119">
        <f>BZ172+BZ177+BZ184</f>
        <v>133903.56</v>
      </c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1"/>
      <c r="CP171" s="116">
        <f>BD171-BZ171</f>
        <v>665690.44</v>
      </c>
      <c r="CQ171" s="117"/>
      <c r="CR171" s="117"/>
      <c r="CS171" s="117"/>
      <c r="CT171" s="117"/>
      <c r="CU171" s="117"/>
      <c r="CV171" s="117"/>
      <c r="CW171" s="117"/>
      <c r="CX171" s="117"/>
      <c r="CY171" s="117"/>
      <c r="CZ171" s="117"/>
      <c r="DA171" s="117"/>
      <c r="DB171" s="117"/>
      <c r="DC171" s="117"/>
      <c r="DD171" s="117"/>
      <c r="DE171" s="118"/>
    </row>
    <row r="172" spans="2:109" ht="116.25" customHeight="1">
      <c r="B172" s="40" t="s">
        <v>650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2"/>
      <c r="AC172" s="112" t="s">
        <v>82</v>
      </c>
      <c r="AD172" s="113"/>
      <c r="AE172" s="113"/>
      <c r="AF172" s="113"/>
      <c r="AG172" s="113"/>
      <c r="AH172" s="114"/>
      <c r="AI172" s="115" t="s">
        <v>13</v>
      </c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4"/>
      <c r="BD172" s="119">
        <f>BD173</f>
        <v>8000</v>
      </c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1"/>
      <c r="BZ172" s="119">
        <f>BZ173</f>
        <v>7915.6</v>
      </c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1"/>
      <c r="CP172" s="116">
        <f>BD172</f>
        <v>8000</v>
      </c>
      <c r="CQ172" s="117"/>
      <c r="CR172" s="117"/>
      <c r="CS172" s="117"/>
      <c r="CT172" s="117"/>
      <c r="CU172" s="117"/>
      <c r="CV172" s="117"/>
      <c r="CW172" s="117"/>
      <c r="CX172" s="117"/>
      <c r="CY172" s="117"/>
      <c r="CZ172" s="117"/>
      <c r="DA172" s="117"/>
      <c r="DB172" s="117"/>
      <c r="DC172" s="117"/>
      <c r="DD172" s="117"/>
      <c r="DE172" s="118"/>
    </row>
    <row r="173" spans="2:109" ht="36" customHeight="1">
      <c r="B173" s="40" t="s">
        <v>279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2"/>
      <c r="AC173" s="112" t="s">
        <v>82</v>
      </c>
      <c r="AD173" s="113"/>
      <c r="AE173" s="113"/>
      <c r="AF173" s="113"/>
      <c r="AG173" s="113"/>
      <c r="AH173" s="114"/>
      <c r="AI173" s="115" t="s">
        <v>12</v>
      </c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4"/>
      <c r="BD173" s="119">
        <f>BD174</f>
        <v>8000</v>
      </c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1"/>
      <c r="BZ173" s="119">
        <f>BZ174</f>
        <v>7915.6</v>
      </c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1"/>
      <c r="CP173" s="116">
        <f>BD173</f>
        <v>8000</v>
      </c>
      <c r="CQ173" s="117"/>
      <c r="CR173" s="117"/>
      <c r="CS173" s="117"/>
      <c r="CT173" s="117"/>
      <c r="CU173" s="117"/>
      <c r="CV173" s="117"/>
      <c r="CW173" s="117"/>
      <c r="CX173" s="117"/>
      <c r="CY173" s="117"/>
      <c r="CZ173" s="117"/>
      <c r="DA173" s="117"/>
      <c r="DB173" s="117"/>
      <c r="DC173" s="117"/>
      <c r="DD173" s="117"/>
      <c r="DE173" s="118"/>
    </row>
    <row r="174" spans="2:109" ht="18.75" customHeight="1">
      <c r="B174" s="40" t="s">
        <v>245</v>
      </c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2"/>
      <c r="AC174" s="112" t="s">
        <v>82</v>
      </c>
      <c r="AD174" s="113"/>
      <c r="AE174" s="113"/>
      <c r="AF174" s="113"/>
      <c r="AG174" s="113"/>
      <c r="AH174" s="114"/>
      <c r="AI174" s="115" t="s">
        <v>11</v>
      </c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4"/>
      <c r="BD174" s="119">
        <f>BD175</f>
        <v>8000</v>
      </c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1"/>
      <c r="BZ174" s="119">
        <f>BZ175</f>
        <v>7915.6</v>
      </c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1"/>
      <c r="CP174" s="116">
        <f>BD174</f>
        <v>8000</v>
      </c>
      <c r="CQ174" s="117"/>
      <c r="CR174" s="117"/>
      <c r="CS174" s="117"/>
      <c r="CT174" s="117"/>
      <c r="CU174" s="117"/>
      <c r="CV174" s="117"/>
      <c r="CW174" s="117"/>
      <c r="CX174" s="117"/>
      <c r="CY174" s="117"/>
      <c r="CZ174" s="117"/>
      <c r="DA174" s="117"/>
      <c r="DB174" s="117"/>
      <c r="DC174" s="117"/>
      <c r="DD174" s="117"/>
      <c r="DE174" s="118"/>
    </row>
    <row r="175" spans="2:109" ht="18.75" customHeight="1">
      <c r="B175" s="40" t="s">
        <v>174</v>
      </c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2"/>
      <c r="AC175" s="112" t="s">
        <v>82</v>
      </c>
      <c r="AD175" s="113"/>
      <c r="AE175" s="113"/>
      <c r="AF175" s="113"/>
      <c r="AG175" s="113"/>
      <c r="AH175" s="114"/>
      <c r="AI175" s="115" t="s">
        <v>10</v>
      </c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4"/>
      <c r="BD175" s="119">
        <f>BD176</f>
        <v>8000</v>
      </c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1"/>
      <c r="BZ175" s="119">
        <f>BZ176</f>
        <v>7915.6</v>
      </c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1"/>
      <c r="CP175" s="116">
        <f>BD175</f>
        <v>8000</v>
      </c>
      <c r="CQ175" s="117"/>
      <c r="CR175" s="117"/>
      <c r="CS175" s="117"/>
      <c r="CT175" s="117"/>
      <c r="CU175" s="117"/>
      <c r="CV175" s="117"/>
      <c r="CW175" s="117"/>
      <c r="CX175" s="117"/>
      <c r="CY175" s="117"/>
      <c r="CZ175" s="117"/>
      <c r="DA175" s="117"/>
      <c r="DB175" s="117"/>
      <c r="DC175" s="117"/>
      <c r="DD175" s="117"/>
      <c r="DE175" s="118"/>
    </row>
    <row r="176" spans="2:109" ht="24" customHeight="1">
      <c r="B176" s="40" t="s">
        <v>191</v>
      </c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2"/>
      <c r="AC176" s="112" t="s">
        <v>82</v>
      </c>
      <c r="AD176" s="113"/>
      <c r="AE176" s="113"/>
      <c r="AF176" s="113"/>
      <c r="AG176" s="113"/>
      <c r="AH176" s="114"/>
      <c r="AI176" s="115" t="s">
        <v>9</v>
      </c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4"/>
      <c r="BD176" s="119">
        <v>8000</v>
      </c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1"/>
      <c r="BZ176" s="119">
        <v>7915.6</v>
      </c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1"/>
      <c r="CP176" s="116">
        <f>BD176</f>
        <v>8000</v>
      </c>
      <c r="CQ176" s="117"/>
      <c r="CR176" s="117"/>
      <c r="CS176" s="117"/>
      <c r="CT176" s="117"/>
      <c r="CU176" s="117"/>
      <c r="CV176" s="117"/>
      <c r="CW176" s="117"/>
      <c r="CX176" s="117"/>
      <c r="CY176" s="117"/>
      <c r="CZ176" s="117"/>
      <c r="DA176" s="117"/>
      <c r="DB176" s="117"/>
      <c r="DC176" s="117"/>
      <c r="DD176" s="117"/>
      <c r="DE176" s="118"/>
    </row>
    <row r="177" spans="2:109" ht="114" customHeight="1">
      <c r="B177" s="40" t="s">
        <v>8</v>
      </c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2"/>
      <c r="AC177" s="112" t="s">
        <v>82</v>
      </c>
      <c r="AD177" s="113"/>
      <c r="AE177" s="113"/>
      <c r="AF177" s="113"/>
      <c r="AG177" s="113"/>
      <c r="AH177" s="114"/>
      <c r="AI177" s="115" t="s">
        <v>7</v>
      </c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4"/>
      <c r="BD177" s="119">
        <f>BD178</f>
        <v>612200</v>
      </c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1"/>
      <c r="BZ177" s="119">
        <f>BZ178</f>
        <v>41493.96</v>
      </c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1"/>
      <c r="CP177" s="116">
        <f>BD177-BZ177</f>
        <v>570706.04</v>
      </c>
      <c r="CQ177" s="117"/>
      <c r="CR177" s="117"/>
      <c r="CS177" s="117"/>
      <c r="CT177" s="117"/>
      <c r="CU177" s="117"/>
      <c r="CV177" s="117"/>
      <c r="CW177" s="117"/>
      <c r="CX177" s="117"/>
      <c r="CY177" s="117"/>
      <c r="CZ177" s="117"/>
      <c r="DA177" s="117"/>
      <c r="DB177" s="117"/>
      <c r="DC177" s="117"/>
      <c r="DD177" s="117"/>
      <c r="DE177" s="118"/>
    </row>
    <row r="178" spans="2:109" ht="36" customHeight="1">
      <c r="B178" s="40" t="s">
        <v>120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2"/>
      <c r="AC178" s="112" t="s">
        <v>82</v>
      </c>
      <c r="AD178" s="113"/>
      <c r="AE178" s="113"/>
      <c r="AF178" s="113"/>
      <c r="AG178" s="113"/>
      <c r="AH178" s="114"/>
      <c r="AI178" s="115" t="s">
        <v>6</v>
      </c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4"/>
      <c r="BD178" s="119">
        <f>BD179</f>
        <v>612200</v>
      </c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1"/>
      <c r="BZ178" s="119">
        <f>BZ179</f>
        <v>41493.96</v>
      </c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1"/>
      <c r="CP178" s="116">
        <f>BD178-BZ178</f>
        <v>570706.04</v>
      </c>
      <c r="CQ178" s="117"/>
      <c r="CR178" s="117"/>
      <c r="CS178" s="117"/>
      <c r="CT178" s="117"/>
      <c r="CU178" s="117"/>
      <c r="CV178" s="117"/>
      <c r="CW178" s="117"/>
      <c r="CX178" s="117"/>
      <c r="CY178" s="117"/>
      <c r="CZ178" s="117"/>
      <c r="DA178" s="117"/>
      <c r="DB178" s="117"/>
      <c r="DC178" s="117"/>
      <c r="DD178" s="117"/>
      <c r="DE178" s="118"/>
    </row>
    <row r="179" spans="2:109" ht="18.75" customHeight="1">
      <c r="B179" s="40" t="s">
        <v>245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2"/>
      <c r="AC179" s="112" t="s">
        <v>82</v>
      </c>
      <c r="AD179" s="113"/>
      <c r="AE179" s="113"/>
      <c r="AF179" s="113"/>
      <c r="AG179" s="113"/>
      <c r="AH179" s="114"/>
      <c r="AI179" s="115" t="s">
        <v>5</v>
      </c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4"/>
      <c r="BD179" s="119">
        <f>BD180</f>
        <v>612200</v>
      </c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1"/>
      <c r="BZ179" s="119">
        <f>BZ180</f>
        <v>41493.96</v>
      </c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1"/>
      <c r="CP179" s="116">
        <f>BD179-BZ179</f>
        <v>570706.04</v>
      </c>
      <c r="CQ179" s="117"/>
      <c r="CR179" s="117"/>
      <c r="CS179" s="117"/>
      <c r="CT179" s="117"/>
      <c r="CU179" s="117"/>
      <c r="CV179" s="117"/>
      <c r="CW179" s="117"/>
      <c r="CX179" s="117"/>
      <c r="CY179" s="117"/>
      <c r="CZ179" s="117"/>
      <c r="DA179" s="117"/>
      <c r="DB179" s="117"/>
      <c r="DC179" s="117"/>
      <c r="DD179" s="117"/>
      <c r="DE179" s="118"/>
    </row>
    <row r="180" spans="2:109" ht="18.75" customHeight="1">
      <c r="B180" s="40" t="s">
        <v>174</v>
      </c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2"/>
      <c r="AC180" s="112" t="s">
        <v>82</v>
      </c>
      <c r="AD180" s="113"/>
      <c r="AE180" s="113"/>
      <c r="AF180" s="113"/>
      <c r="AG180" s="113"/>
      <c r="AH180" s="114"/>
      <c r="AI180" s="115" t="s">
        <v>612</v>
      </c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4"/>
      <c r="BD180" s="119">
        <f>BD181</f>
        <v>612200</v>
      </c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1"/>
      <c r="BZ180" s="119">
        <f>BZ181</f>
        <v>41493.96</v>
      </c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1"/>
      <c r="CP180" s="116">
        <f>BD180-BZ180</f>
        <v>570706.04</v>
      </c>
      <c r="CQ180" s="117"/>
      <c r="CR180" s="117"/>
      <c r="CS180" s="117"/>
      <c r="CT180" s="117"/>
      <c r="CU180" s="117"/>
      <c r="CV180" s="117"/>
      <c r="CW180" s="117"/>
      <c r="CX180" s="117"/>
      <c r="CY180" s="117"/>
      <c r="CZ180" s="117"/>
      <c r="DA180" s="117"/>
      <c r="DB180" s="117"/>
      <c r="DC180" s="117"/>
      <c r="DD180" s="117"/>
      <c r="DE180" s="118"/>
    </row>
    <row r="181" spans="2:109" ht="24" customHeight="1">
      <c r="B181" s="40" t="s">
        <v>191</v>
      </c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2"/>
      <c r="AC181" s="112" t="s">
        <v>82</v>
      </c>
      <c r="AD181" s="113"/>
      <c r="AE181" s="113"/>
      <c r="AF181" s="113"/>
      <c r="AG181" s="113"/>
      <c r="AH181" s="114"/>
      <c r="AI181" s="115" t="s">
        <v>611</v>
      </c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4"/>
      <c r="BD181" s="119">
        <v>612200</v>
      </c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1"/>
      <c r="BZ181" s="119">
        <v>41493.96</v>
      </c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1"/>
      <c r="CP181" s="116">
        <f>BD181-BZ181</f>
        <v>570706.04</v>
      </c>
      <c r="CQ181" s="117"/>
      <c r="CR181" s="117"/>
      <c r="CS181" s="117"/>
      <c r="CT181" s="117"/>
      <c r="CU181" s="117"/>
      <c r="CV181" s="117"/>
      <c r="CW181" s="117"/>
      <c r="CX181" s="117"/>
      <c r="CY181" s="117"/>
      <c r="CZ181" s="117"/>
      <c r="DA181" s="117"/>
      <c r="DB181" s="117"/>
      <c r="DC181" s="117"/>
      <c r="DD181" s="117"/>
      <c r="DE181" s="118"/>
    </row>
    <row r="182" spans="2:109" ht="18.75" customHeight="1" hidden="1">
      <c r="B182" s="40" t="s">
        <v>174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2"/>
      <c r="AC182" s="112" t="s">
        <v>82</v>
      </c>
      <c r="AD182" s="113"/>
      <c r="AE182" s="113"/>
      <c r="AF182" s="113"/>
      <c r="AG182" s="113"/>
      <c r="AH182" s="114"/>
      <c r="AI182" s="115" t="s">
        <v>621</v>
      </c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4"/>
      <c r="BD182" s="119" t="str">
        <f>BD183</f>
        <v>-</v>
      </c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1"/>
      <c r="BZ182" s="119" t="str">
        <f>BZ183</f>
        <v>-</v>
      </c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1"/>
      <c r="CP182" s="116" t="s">
        <v>644</v>
      </c>
      <c r="CQ182" s="117"/>
      <c r="CR182" s="117"/>
      <c r="CS182" s="117"/>
      <c r="CT182" s="117"/>
      <c r="CU182" s="117"/>
      <c r="CV182" s="117"/>
      <c r="CW182" s="117"/>
      <c r="CX182" s="117"/>
      <c r="CY182" s="117"/>
      <c r="CZ182" s="117"/>
      <c r="DA182" s="117"/>
      <c r="DB182" s="117"/>
      <c r="DC182" s="117"/>
      <c r="DD182" s="117"/>
      <c r="DE182" s="118"/>
    </row>
    <row r="183" spans="2:109" ht="24" customHeight="1" hidden="1">
      <c r="B183" s="40" t="s">
        <v>194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2"/>
      <c r="AC183" s="112" t="s">
        <v>82</v>
      </c>
      <c r="AD183" s="113"/>
      <c r="AE183" s="113"/>
      <c r="AF183" s="113"/>
      <c r="AG183" s="113"/>
      <c r="AH183" s="114"/>
      <c r="AI183" s="115" t="s">
        <v>620</v>
      </c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4"/>
      <c r="BD183" s="119" t="s">
        <v>224</v>
      </c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1"/>
      <c r="BZ183" s="119" t="s">
        <v>224</v>
      </c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1"/>
      <c r="CP183" s="105" t="e">
        <f aca="true" t="shared" si="13" ref="CP183:CP188">BD183-BZ183</f>
        <v>#VALUE!</v>
      </c>
      <c r="CQ183" s="106"/>
      <c r="CR183" s="106"/>
      <c r="CS183" s="106"/>
      <c r="CT183" s="106"/>
      <c r="CU183" s="106"/>
      <c r="CV183" s="106"/>
      <c r="CW183" s="106"/>
      <c r="CX183" s="106"/>
      <c r="CY183" s="106"/>
      <c r="CZ183" s="106"/>
      <c r="DA183" s="106"/>
      <c r="DB183" s="106"/>
      <c r="DC183" s="106"/>
      <c r="DD183" s="106"/>
      <c r="DE183" s="131"/>
    </row>
    <row r="184" spans="2:109" ht="104.25" customHeight="1">
      <c r="B184" s="40" t="s">
        <v>609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2"/>
      <c r="AC184" s="112" t="s">
        <v>82</v>
      </c>
      <c r="AD184" s="113"/>
      <c r="AE184" s="113"/>
      <c r="AF184" s="113"/>
      <c r="AG184" s="113"/>
      <c r="AH184" s="114"/>
      <c r="AI184" s="115" t="s">
        <v>608</v>
      </c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4"/>
      <c r="BD184" s="119">
        <f>BD185</f>
        <v>179394</v>
      </c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1"/>
      <c r="BZ184" s="119">
        <f>BZ185</f>
        <v>84494</v>
      </c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1"/>
      <c r="CP184" s="116">
        <f>BD184-BZ184</f>
        <v>94900</v>
      </c>
      <c r="CQ184" s="117"/>
      <c r="CR184" s="117"/>
      <c r="CS184" s="117"/>
      <c r="CT184" s="117"/>
      <c r="CU184" s="117"/>
      <c r="CV184" s="117"/>
      <c r="CW184" s="117"/>
      <c r="CX184" s="117"/>
      <c r="CY184" s="117"/>
      <c r="CZ184" s="117"/>
      <c r="DA184" s="117"/>
      <c r="DB184" s="117"/>
      <c r="DC184" s="117"/>
      <c r="DD184" s="117"/>
      <c r="DE184" s="118"/>
    </row>
    <row r="185" spans="2:109" ht="36" customHeight="1">
      <c r="B185" s="40" t="s">
        <v>279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2"/>
      <c r="AC185" s="112" t="s">
        <v>82</v>
      </c>
      <c r="AD185" s="113"/>
      <c r="AE185" s="113"/>
      <c r="AF185" s="113"/>
      <c r="AG185" s="113"/>
      <c r="AH185" s="114"/>
      <c r="AI185" s="115" t="s">
        <v>607</v>
      </c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4"/>
      <c r="BD185" s="119">
        <f>BD186</f>
        <v>179394</v>
      </c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1"/>
      <c r="BZ185" s="119">
        <f>BZ186</f>
        <v>84494</v>
      </c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1"/>
      <c r="CP185" s="116">
        <f t="shared" si="13"/>
        <v>94900</v>
      </c>
      <c r="CQ185" s="117"/>
      <c r="CR185" s="117"/>
      <c r="CS185" s="117"/>
      <c r="CT185" s="117"/>
      <c r="CU185" s="117"/>
      <c r="CV185" s="117"/>
      <c r="CW185" s="117"/>
      <c r="CX185" s="117"/>
      <c r="CY185" s="117"/>
      <c r="CZ185" s="117"/>
      <c r="DA185" s="117"/>
      <c r="DB185" s="117"/>
      <c r="DC185" s="117"/>
      <c r="DD185" s="117"/>
      <c r="DE185" s="118"/>
    </row>
    <row r="186" spans="2:109" ht="18.75" customHeight="1">
      <c r="B186" s="40" t="s">
        <v>245</v>
      </c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2"/>
      <c r="AC186" s="112" t="s">
        <v>82</v>
      </c>
      <c r="AD186" s="113"/>
      <c r="AE186" s="113"/>
      <c r="AF186" s="113"/>
      <c r="AG186" s="113"/>
      <c r="AH186" s="114"/>
      <c r="AI186" s="115" t="s">
        <v>606</v>
      </c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4"/>
      <c r="BD186" s="119">
        <f>BD187</f>
        <v>179394</v>
      </c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1"/>
      <c r="BZ186" s="119">
        <f>BZ187</f>
        <v>84494</v>
      </c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1"/>
      <c r="CP186" s="116">
        <f t="shared" si="13"/>
        <v>94900</v>
      </c>
      <c r="CQ186" s="117"/>
      <c r="CR186" s="117"/>
      <c r="CS186" s="117"/>
      <c r="CT186" s="117"/>
      <c r="CU186" s="117"/>
      <c r="CV186" s="117"/>
      <c r="CW186" s="117"/>
      <c r="CX186" s="117"/>
      <c r="CY186" s="117"/>
      <c r="CZ186" s="117"/>
      <c r="DA186" s="117"/>
      <c r="DB186" s="117"/>
      <c r="DC186" s="117"/>
      <c r="DD186" s="117"/>
      <c r="DE186" s="118"/>
    </row>
    <row r="187" spans="2:109" ht="18.75" customHeight="1">
      <c r="B187" s="40" t="s">
        <v>174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2"/>
      <c r="AC187" s="112" t="s">
        <v>82</v>
      </c>
      <c r="AD187" s="113"/>
      <c r="AE187" s="113"/>
      <c r="AF187" s="113"/>
      <c r="AG187" s="113"/>
      <c r="AH187" s="114"/>
      <c r="AI187" s="115" t="s">
        <v>605</v>
      </c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4"/>
      <c r="BD187" s="119">
        <f>BD188</f>
        <v>179394</v>
      </c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1"/>
      <c r="BZ187" s="119">
        <f>BZ188</f>
        <v>84494</v>
      </c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1"/>
      <c r="CP187" s="116">
        <f t="shared" si="13"/>
        <v>94900</v>
      </c>
      <c r="CQ187" s="117"/>
      <c r="CR187" s="117"/>
      <c r="CS187" s="117"/>
      <c r="CT187" s="117"/>
      <c r="CU187" s="117"/>
      <c r="CV187" s="117"/>
      <c r="CW187" s="117"/>
      <c r="CX187" s="117"/>
      <c r="CY187" s="117"/>
      <c r="CZ187" s="117"/>
      <c r="DA187" s="117"/>
      <c r="DB187" s="117"/>
      <c r="DC187" s="117"/>
      <c r="DD187" s="117"/>
      <c r="DE187" s="118"/>
    </row>
    <row r="188" spans="2:109" ht="24" customHeight="1">
      <c r="B188" s="40" t="s">
        <v>191</v>
      </c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2"/>
      <c r="AC188" s="112" t="s">
        <v>82</v>
      </c>
      <c r="AD188" s="113"/>
      <c r="AE188" s="113"/>
      <c r="AF188" s="113"/>
      <c r="AG188" s="113"/>
      <c r="AH188" s="114"/>
      <c r="AI188" s="115" t="s">
        <v>604</v>
      </c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4"/>
      <c r="BD188" s="119">
        <v>179394</v>
      </c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1"/>
      <c r="BZ188" s="119">
        <v>84494</v>
      </c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1"/>
      <c r="CP188" s="116">
        <f t="shared" si="13"/>
        <v>94900</v>
      </c>
      <c r="CQ188" s="117"/>
      <c r="CR188" s="117"/>
      <c r="CS188" s="117"/>
      <c r="CT188" s="117"/>
      <c r="CU188" s="117"/>
      <c r="CV188" s="117"/>
      <c r="CW188" s="117"/>
      <c r="CX188" s="117"/>
      <c r="CY188" s="117"/>
      <c r="CZ188" s="117"/>
      <c r="DA188" s="117"/>
      <c r="DB188" s="117"/>
      <c r="DC188" s="117"/>
      <c r="DD188" s="117"/>
      <c r="DE188" s="118"/>
    </row>
    <row r="189" spans="2:109" ht="46.5" customHeight="1">
      <c r="B189" s="40" t="s">
        <v>533</v>
      </c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2"/>
      <c r="AC189" s="112" t="s">
        <v>82</v>
      </c>
      <c r="AD189" s="113"/>
      <c r="AE189" s="113"/>
      <c r="AF189" s="113"/>
      <c r="AG189" s="113"/>
      <c r="AH189" s="114"/>
      <c r="AI189" s="115" t="s">
        <v>603</v>
      </c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4"/>
      <c r="BD189" s="119">
        <f>BD190</f>
        <v>297000</v>
      </c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1"/>
      <c r="BZ189" s="119" t="str">
        <f>BZ190</f>
        <v>-</v>
      </c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1"/>
      <c r="CP189" s="116">
        <f aca="true" t="shared" si="14" ref="CP189:CP196">BD189</f>
        <v>297000</v>
      </c>
      <c r="CQ189" s="117"/>
      <c r="CR189" s="117"/>
      <c r="CS189" s="117"/>
      <c r="CT189" s="117"/>
      <c r="CU189" s="117"/>
      <c r="CV189" s="117"/>
      <c r="CW189" s="117"/>
      <c r="CX189" s="117"/>
      <c r="CY189" s="117"/>
      <c r="CZ189" s="117"/>
      <c r="DA189" s="117"/>
      <c r="DB189" s="117"/>
      <c r="DC189" s="117"/>
      <c r="DD189" s="117"/>
      <c r="DE189" s="118"/>
    </row>
    <row r="190" spans="2:109" ht="90" customHeight="1">
      <c r="B190" s="40" t="s">
        <v>602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2"/>
      <c r="AC190" s="112" t="s">
        <v>82</v>
      </c>
      <c r="AD190" s="113"/>
      <c r="AE190" s="113"/>
      <c r="AF190" s="113"/>
      <c r="AG190" s="113"/>
      <c r="AH190" s="114"/>
      <c r="AI190" s="115" t="s">
        <v>601</v>
      </c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4"/>
      <c r="BD190" s="119">
        <f>BD191</f>
        <v>297000</v>
      </c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1"/>
      <c r="BZ190" s="119" t="str">
        <f>BZ191</f>
        <v>-</v>
      </c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1"/>
      <c r="CP190" s="116">
        <f>BD190</f>
        <v>297000</v>
      </c>
      <c r="CQ190" s="117"/>
      <c r="CR190" s="117"/>
      <c r="CS190" s="117"/>
      <c r="CT190" s="117"/>
      <c r="CU190" s="117"/>
      <c r="CV190" s="117"/>
      <c r="CW190" s="117"/>
      <c r="CX190" s="117"/>
      <c r="CY190" s="117"/>
      <c r="CZ190" s="117"/>
      <c r="DA190" s="117"/>
      <c r="DB190" s="117"/>
      <c r="DC190" s="117"/>
      <c r="DD190" s="117"/>
      <c r="DE190" s="118"/>
    </row>
    <row r="191" spans="2:109" ht="36" customHeight="1">
      <c r="B191" s="40" t="s">
        <v>120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2"/>
      <c r="AC191" s="112" t="s">
        <v>82</v>
      </c>
      <c r="AD191" s="113"/>
      <c r="AE191" s="113"/>
      <c r="AF191" s="113"/>
      <c r="AG191" s="113"/>
      <c r="AH191" s="114"/>
      <c r="AI191" s="115" t="s">
        <v>600</v>
      </c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4"/>
      <c r="BD191" s="119">
        <f>BD192</f>
        <v>297000</v>
      </c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1"/>
      <c r="BZ191" s="119" t="s">
        <v>224</v>
      </c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1"/>
      <c r="CP191" s="116">
        <f t="shared" si="14"/>
        <v>297000</v>
      </c>
      <c r="CQ191" s="117"/>
      <c r="CR191" s="117"/>
      <c r="CS191" s="117"/>
      <c r="CT191" s="117"/>
      <c r="CU191" s="117"/>
      <c r="CV191" s="117"/>
      <c r="CW191" s="117"/>
      <c r="CX191" s="117"/>
      <c r="CY191" s="117"/>
      <c r="CZ191" s="117"/>
      <c r="DA191" s="117"/>
      <c r="DB191" s="117"/>
      <c r="DC191" s="117"/>
      <c r="DD191" s="117"/>
      <c r="DE191" s="118"/>
    </row>
    <row r="192" spans="2:109" ht="18.75" customHeight="1">
      <c r="B192" s="40" t="s">
        <v>245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2"/>
      <c r="AC192" s="112" t="s">
        <v>82</v>
      </c>
      <c r="AD192" s="113"/>
      <c r="AE192" s="113"/>
      <c r="AF192" s="113"/>
      <c r="AG192" s="113"/>
      <c r="AH192" s="114"/>
      <c r="AI192" s="115" t="s">
        <v>599</v>
      </c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4"/>
      <c r="BD192" s="119">
        <f aca="true" t="shared" si="15" ref="BD192:BD202">BD193</f>
        <v>297000</v>
      </c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1"/>
      <c r="BZ192" s="119" t="s">
        <v>224</v>
      </c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1"/>
      <c r="CP192" s="116">
        <f t="shared" si="14"/>
        <v>297000</v>
      </c>
      <c r="CQ192" s="117"/>
      <c r="CR192" s="117"/>
      <c r="CS192" s="117"/>
      <c r="CT192" s="117"/>
      <c r="CU192" s="117"/>
      <c r="CV192" s="117"/>
      <c r="CW192" s="117"/>
      <c r="CX192" s="117"/>
      <c r="CY192" s="117"/>
      <c r="CZ192" s="117"/>
      <c r="DA192" s="117"/>
      <c r="DB192" s="117"/>
      <c r="DC192" s="117"/>
      <c r="DD192" s="117"/>
      <c r="DE192" s="118"/>
    </row>
    <row r="193" spans="2:109" ht="18.75" customHeight="1">
      <c r="B193" s="40" t="s">
        <v>174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2"/>
      <c r="AC193" s="112" t="s">
        <v>82</v>
      </c>
      <c r="AD193" s="113"/>
      <c r="AE193" s="113"/>
      <c r="AF193" s="113"/>
      <c r="AG193" s="113"/>
      <c r="AH193" s="114"/>
      <c r="AI193" s="115" t="s">
        <v>598</v>
      </c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4"/>
      <c r="BD193" s="119">
        <f t="shared" si="15"/>
        <v>297000</v>
      </c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1"/>
      <c r="BZ193" s="119" t="s">
        <v>224</v>
      </c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1"/>
      <c r="CP193" s="116">
        <f t="shared" si="14"/>
        <v>297000</v>
      </c>
      <c r="CQ193" s="117"/>
      <c r="CR193" s="117"/>
      <c r="CS193" s="117"/>
      <c r="CT193" s="117"/>
      <c r="CU193" s="117"/>
      <c r="CV193" s="117"/>
      <c r="CW193" s="117"/>
      <c r="CX193" s="117"/>
      <c r="CY193" s="117"/>
      <c r="CZ193" s="117"/>
      <c r="DA193" s="117"/>
      <c r="DB193" s="117"/>
      <c r="DC193" s="117"/>
      <c r="DD193" s="117"/>
      <c r="DE193" s="118"/>
    </row>
    <row r="194" spans="2:109" ht="24" customHeight="1">
      <c r="B194" s="40" t="s">
        <v>191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2"/>
      <c r="AC194" s="112" t="s">
        <v>82</v>
      </c>
      <c r="AD194" s="113"/>
      <c r="AE194" s="113"/>
      <c r="AF194" s="113"/>
      <c r="AG194" s="113"/>
      <c r="AH194" s="114"/>
      <c r="AI194" s="115" t="s">
        <v>597</v>
      </c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4"/>
      <c r="BD194" s="119">
        <v>297000</v>
      </c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1"/>
      <c r="BZ194" s="119" t="s">
        <v>224</v>
      </c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1"/>
      <c r="CP194" s="116">
        <f t="shared" si="14"/>
        <v>297000</v>
      </c>
      <c r="CQ194" s="117"/>
      <c r="CR194" s="117"/>
      <c r="CS194" s="117"/>
      <c r="CT194" s="117"/>
      <c r="CU194" s="117"/>
      <c r="CV194" s="117"/>
      <c r="CW194" s="117"/>
      <c r="CX194" s="117"/>
      <c r="CY194" s="117"/>
      <c r="CZ194" s="117"/>
      <c r="DA194" s="117"/>
      <c r="DB194" s="117"/>
      <c r="DC194" s="117"/>
      <c r="DD194" s="117"/>
      <c r="DE194" s="118"/>
    </row>
    <row r="195" spans="2:109" ht="24" customHeight="1" hidden="1">
      <c r="B195" s="40" t="s">
        <v>248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2"/>
      <c r="AC195" s="112" t="s">
        <v>82</v>
      </c>
      <c r="AD195" s="113"/>
      <c r="AE195" s="113"/>
      <c r="AF195" s="113"/>
      <c r="AG195" s="113"/>
      <c r="AH195" s="114"/>
      <c r="AI195" s="115" t="s">
        <v>337</v>
      </c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4"/>
      <c r="BD195" s="119">
        <f>BD196</f>
        <v>0</v>
      </c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1"/>
      <c r="BZ195" s="119" t="str">
        <f>BZ198</f>
        <v>-</v>
      </c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20"/>
      <c r="CN195" s="120"/>
      <c r="CO195" s="121"/>
      <c r="CP195" s="116">
        <f t="shared" si="14"/>
        <v>0</v>
      </c>
      <c r="CQ195" s="117"/>
      <c r="CR195" s="117"/>
      <c r="CS195" s="117"/>
      <c r="CT195" s="117"/>
      <c r="CU195" s="117"/>
      <c r="CV195" s="117"/>
      <c r="CW195" s="117"/>
      <c r="CX195" s="117"/>
      <c r="CY195" s="117"/>
      <c r="CZ195" s="117"/>
      <c r="DA195" s="117"/>
      <c r="DB195" s="117"/>
      <c r="DC195" s="117"/>
      <c r="DD195" s="117"/>
      <c r="DE195" s="118"/>
    </row>
    <row r="196" spans="2:109" ht="69.75" customHeight="1" hidden="1">
      <c r="B196" s="40" t="s">
        <v>340</v>
      </c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2"/>
      <c r="AC196" s="112" t="s">
        <v>82</v>
      </c>
      <c r="AD196" s="113"/>
      <c r="AE196" s="113"/>
      <c r="AF196" s="113"/>
      <c r="AG196" s="113"/>
      <c r="AH196" s="114"/>
      <c r="AI196" s="115" t="s">
        <v>336</v>
      </c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4"/>
      <c r="BD196" s="119">
        <f>BD197+BD204</f>
        <v>0</v>
      </c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1"/>
      <c r="BZ196" s="119" t="str">
        <f>BZ199</f>
        <v>-</v>
      </c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1"/>
      <c r="CP196" s="116">
        <f t="shared" si="14"/>
        <v>0</v>
      </c>
      <c r="CQ196" s="117"/>
      <c r="CR196" s="117"/>
      <c r="CS196" s="117"/>
      <c r="CT196" s="117"/>
      <c r="CU196" s="117"/>
      <c r="CV196" s="117"/>
      <c r="CW196" s="117"/>
      <c r="CX196" s="117"/>
      <c r="CY196" s="117"/>
      <c r="CZ196" s="117"/>
      <c r="DA196" s="117"/>
      <c r="DB196" s="117"/>
      <c r="DC196" s="117"/>
      <c r="DD196" s="117"/>
      <c r="DE196" s="118"/>
    </row>
    <row r="197" spans="2:109" ht="48" customHeight="1" hidden="1">
      <c r="B197" s="40" t="s">
        <v>280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2"/>
      <c r="AC197" s="112" t="s">
        <v>82</v>
      </c>
      <c r="AD197" s="113"/>
      <c r="AE197" s="113"/>
      <c r="AF197" s="113"/>
      <c r="AG197" s="113"/>
      <c r="AH197" s="114"/>
      <c r="AI197" s="115" t="s">
        <v>308</v>
      </c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4"/>
      <c r="BD197" s="119">
        <f>BD200</f>
        <v>0</v>
      </c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1"/>
      <c r="BZ197" s="119" t="str">
        <f>BZ200</f>
        <v>-</v>
      </c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1"/>
      <c r="CP197" s="116">
        <f>CP198</f>
        <v>0</v>
      </c>
      <c r="CQ197" s="117"/>
      <c r="CR197" s="117"/>
      <c r="CS197" s="117"/>
      <c r="CT197" s="117"/>
      <c r="CU197" s="117"/>
      <c r="CV197" s="117"/>
      <c r="CW197" s="117"/>
      <c r="CX197" s="117"/>
      <c r="CY197" s="117"/>
      <c r="CZ197" s="117"/>
      <c r="DA197" s="117"/>
      <c r="DB197" s="117"/>
      <c r="DC197" s="117"/>
      <c r="DD197" s="117"/>
      <c r="DE197" s="118"/>
    </row>
    <row r="198" spans="2:109" ht="27" customHeight="1" hidden="1">
      <c r="B198" s="40" t="s">
        <v>333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2"/>
      <c r="AC198" s="112" t="s">
        <v>82</v>
      </c>
      <c r="AD198" s="113"/>
      <c r="AE198" s="113"/>
      <c r="AF198" s="113"/>
      <c r="AG198" s="113"/>
      <c r="AH198" s="114"/>
      <c r="AI198" s="115" t="s">
        <v>335</v>
      </c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4"/>
      <c r="BD198" s="119">
        <f t="shared" si="15"/>
        <v>0</v>
      </c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1"/>
      <c r="BZ198" s="119" t="str">
        <f>BZ199</f>
        <v>-</v>
      </c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1"/>
      <c r="CP198" s="116">
        <f>CP199</f>
        <v>0</v>
      </c>
      <c r="CQ198" s="117"/>
      <c r="CR198" s="117"/>
      <c r="CS198" s="117"/>
      <c r="CT198" s="117"/>
      <c r="CU198" s="117"/>
      <c r="CV198" s="117"/>
      <c r="CW198" s="117"/>
      <c r="CX198" s="117"/>
      <c r="CY198" s="117"/>
      <c r="CZ198" s="117"/>
      <c r="DA198" s="117"/>
      <c r="DB198" s="117"/>
      <c r="DC198" s="117"/>
      <c r="DD198" s="117"/>
      <c r="DE198" s="118"/>
    </row>
    <row r="199" spans="2:109" ht="36" customHeight="1" hidden="1">
      <c r="B199" s="40" t="s">
        <v>332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2"/>
      <c r="AC199" s="112" t="s">
        <v>82</v>
      </c>
      <c r="AD199" s="113"/>
      <c r="AE199" s="113"/>
      <c r="AF199" s="113"/>
      <c r="AG199" s="113"/>
      <c r="AH199" s="114"/>
      <c r="AI199" s="115" t="s">
        <v>334</v>
      </c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4"/>
      <c r="BD199" s="119">
        <f t="shared" si="15"/>
        <v>0</v>
      </c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1"/>
      <c r="BZ199" s="119" t="str">
        <f>BZ200</f>
        <v>-</v>
      </c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1"/>
      <c r="CP199" s="116">
        <f>CP200</f>
        <v>0</v>
      </c>
      <c r="CQ199" s="117"/>
      <c r="CR199" s="117"/>
      <c r="CS199" s="117"/>
      <c r="CT199" s="117"/>
      <c r="CU199" s="117"/>
      <c r="CV199" s="117"/>
      <c r="CW199" s="117"/>
      <c r="CX199" s="117"/>
      <c r="CY199" s="117"/>
      <c r="CZ199" s="117"/>
      <c r="DA199" s="117"/>
      <c r="DB199" s="117"/>
      <c r="DC199" s="117"/>
      <c r="DD199" s="117"/>
      <c r="DE199" s="118"/>
    </row>
    <row r="200" spans="2:109" ht="36" customHeight="1" hidden="1">
      <c r="B200" s="40" t="s">
        <v>279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2"/>
      <c r="AC200" s="112" t="s">
        <v>82</v>
      </c>
      <c r="AD200" s="113"/>
      <c r="AE200" s="113"/>
      <c r="AF200" s="113"/>
      <c r="AG200" s="113"/>
      <c r="AH200" s="114"/>
      <c r="AI200" s="115" t="s">
        <v>307</v>
      </c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4"/>
      <c r="BD200" s="119">
        <f t="shared" si="15"/>
        <v>0</v>
      </c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1"/>
      <c r="BZ200" s="119" t="str">
        <f>BZ201</f>
        <v>-</v>
      </c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1"/>
      <c r="CP200" s="116">
        <f>BD200</f>
        <v>0</v>
      </c>
      <c r="CQ200" s="117"/>
      <c r="CR200" s="117"/>
      <c r="CS200" s="117"/>
      <c r="CT200" s="117"/>
      <c r="CU200" s="117"/>
      <c r="CV200" s="117"/>
      <c r="CW200" s="117"/>
      <c r="CX200" s="117"/>
      <c r="CY200" s="117"/>
      <c r="CZ200" s="117"/>
      <c r="DA200" s="117"/>
      <c r="DB200" s="117"/>
      <c r="DC200" s="117"/>
      <c r="DD200" s="117"/>
      <c r="DE200" s="118"/>
    </row>
    <row r="201" spans="2:109" ht="18.75" customHeight="1" hidden="1">
      <c r="B201" s="40" t="s">
        <v>245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2"/>
      <c r="AC201" s="112" t="s">
        <v>82</v>
      </c>
      <c r="AD201" s="113"/>
      <c r="AE201" s="113"/>
      <c r="AF201" s="113"/>
      <c r="AG201" s="113"/>
      <c r="AH201" s="114"/>
      <c r="AI201" s="115" t="s">
        <v>306</v>
      </c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4"/>
      <c r="BD201" s="119">
        <f t="shared" si="15"/>
        <v>0</v>
      </c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1"/>
      <c r="BZ201" s="119" t="str">
        <f>BZ202</f>
        <v>-</v>
      </c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1"/>
      <c r="CP201" s="116">
        <f>BD201</f>
        <v>0</v>
      </c>
      <c r="CQ201" s="117"/>
      <c r="CR201" s="117"/>
      <c r="CS201" s="117"/>
      <c r="CT201" s="117"/>
      <c r="CU201" s="117"/>
      <c r="CV201" s="117"/>
      <c r="CW201" s="117"/>
      <c r="CX201" s="117"/>
      <c r="CY201" s="117"/>
      <c r="CZ201" s="117"/>
      <c r="DA201" s="117"/>
      <c r="DB201" s="117"/>
      <c r="DC201" s="117"/>
      <c r="DD201" s="117"/>
      <c r="DE201" s="118"/>
    </row>
    <row r="202" spans="2:109" ht="18.75" customHeight="1" hidden="1">
      <c r="B202" s="40" t="s">
        <v>174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2"/>
      <c r="AC202" s="112" t="s">
        <v>82</v>
      </c>
      <c r="AD202" s="113"/>
      <c r="AE202" s="113"/>
      <c r="AF202" s="113"/>
      <c r="AG202" s="113"/>
      <c r="AH202" s="114"/>
      <c r="AI202" s="115" t="s">
        <v>305</v>
      </c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4"/>
      <c r="BD202" s="119">
        <f t="shared" si="15"/>
        <v>0</v>
      </c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1"/>
      <c r="BZ202" s="119" t="str">
        <f>BZ203</f>
        <v>-</v>
      </c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1"/>
      <c r="CP202" s="116">
        <f>BD202</f>
        <v>0</v>
      </c>
      <c r="CQ202" s="117"/>
      <c r="CR202" s="117"/>
      <c r="CS202" s="117"/>
      <c r="CT202" s="117"/>
      <c r="CU202" s="117"/>
      <c r="CV202" s="117"/>
      <c r="CW202" s="117"/>
      <c r="CX202" s="117"/>
      <c r="CY202" s="117"/>
      <c r="CZ202" s="117"/>
      <c r="DA202" s="117"/>
      <c r="DB202" s="117"/>
      <c r="DC202" s="117"/>
      <c r="DD202" s="117"/>
      <c r="DE202" s="118"/>
    </row>
    <row r="203" spans="2:109" ht="24" customHeight="1" hidden="1">
      <c r="B203" s="40" t="s">
        <v>191</v>
      </c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2"/>
      <c r="AC203" s="112" t="s">
        <v>82</v>
      </c>
      <c r="AD203" s="113"/>
      <c r="AE203" s="113"/>
      <c r="AF203" s="113"/>
      <c r="AG203" s="113"/>
      <c r="AH203" s="114"/>
      <c r="AI203" s="115" t="s">
        <v>304</v>
      </c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4"/>
      <c r="BD203" s="119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1"/>
      <c r="BZ203" s="119" t="s">
        <v>224</v>
      </c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1"/>
      <c r="CP203" s="116">
        <f>BD203</f>
        <v>0</v>
      </c>
      <c r="CQ203" s="117"/>
      <c r="CR203" s="117"/>
      <c r="CS203" s="117"/>
      <c r="CT203" s="117"/>
      <c r="CU203" s="117"/>
      <c r="CV203" s="117"/>
      <c r="CW203" s="117"/>
      <c r="CX203" s="117"/>
      <c r="CY203" s="117"/>
      <c r="CZ203" s="117"/>
      <c r="DA203" s="117"/>
      <c r="DB203" s="117"/>
      <c r="DC203" s="117"/>
      <c r="DD203" s="117"/>
      <c r="DE203" s="118"/>
    </row>
    <row r="204" spans="2:109" ht="58.5" customHeight="1" hidden="1">
      <c r="B204" s="40" t="s">
        <v>396</v>
      </c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2"/>
      <c r="AC204" s="112" t="s">
        <v>82</v>
      </c>
      <c r="AD204" s="113"/>
      <c r="AE204" s="113"/>
      <c r="AF204" s="113"/>
      <c r="AG204" s="113"/>
      <c r="AH204" s="114"/>
      <c r="AI204" s="115" t="s">
        <v>395</v>
      </c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4"/>
      <c r="BD204" s="119">
        <f>BD207</f>
        <v>0</v>
      </c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1"/>
      <c r="BZ204" s="119" t="str">
        <f>BZ207</f>
        <v>-</v>
      </c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1"/>
      <c r="CP204" s="116">
        <f>CP205</f>
        <v>0</v>
      </c>
      <c r="CQ204" s="117"/>
      <c r="CR204" s="117"/>
      <c r="CS204" s="117"/>
      <c r="CT204" s="117"/>
      <c r="CU204" s="117"/>
      <c r="CV204" s="117"/>
      <c r="CW204" s="117"/>
      <c r="CX204" s="117"/>
      <c r="CY204" s="117"/>
      <c r="CZ204" s="117"/>
      <c r="DA204" s="117"/>
      <c r="DB204" s="117"/>
      <c r="DC204" s="117"/>
      <c r="DD204" s="117"/>
      <c r="DE204" s="118"/>
    </row>
    <row r="205" spans="2:109" ht="27" customHeight="1" hidden="1">
      <c r="B205" s="40" t="s">
        <v>333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2"/>
      <c r="AC205" s="112" t="s">
        <v>82</v>
      </c>
      <c r="AD205" s="113"/>
      <c r="AE205" s="113"/>
      <c r="AF205" s="113"/>
      <c r="AG205" s="113"/>
      <c r="AH205" s="114"/>
      <c r="AI205" s="115" t="s">
        <v>394</v>
      </c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4"/>
      <c r="BD205" s="119">
        <f>BD206</f>
        <v>0</v>
      </c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1"/>
      <c r="BZ205" s="119" t="str">
        <f>BZ206</f>
        <v>-</v>
      </c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1"/>
      <c r="CP205" s="116">
        <f>CP206</f>
        <v>0</v>
      </c>
      <c r="CQ205" s="117"/>
      <c r="CR205" s="117"/>
      <c r="CS205" s="117"/>
      <c r="CT205" s="117"/>
      <c r="CU205" s="117"/>
      <c r="CV205" s="117"/>
      <c r="CW205" s="117"/>
      <c r="CX205" s="117"/>
      <c r="CY205" s="117"/>
      <c r="CZ205" s="117"/>
      <c r="DA205" s="117"/>
      <c r="DB205" s="117"/>
      <c r="DC205" s="117"/>
      <c r="DD205" s="117"/>
      <c r="DE205" s="118"/>
    </row>
    <row r="206" spans="2:109" ht="36" customHeight="1" hidden="1">
      <c r="B206" s="40" t="s">
        <v>332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2"/>
      <c r="AC206" s="112" t="s">
        <v>82</v>
      </c>
      <c r="AD206" s="113"/>
      <c r="AE206" s="113"/>
      <c r="AF206" s="113"/>
      <c r="AG206" s="113"/>
      <c r="AH206" s="114"/>
      <c r="AI206" s="115" t="s">
        <v>393</v>
      </c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4"/>
      <c r="BD206" s="119">
        <f>BD207</f>
        <v>0</v>
      </c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1"/>
      <c r="BZ206" s="119" t="str">
        <f>BZ207</f>
        <v>-</v>
      </c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1"/>
      <c r="CP206" s="116">
        <f>CP207</f>
        <v>0</v>
      </c>
      <c r="CQ206" s="117"/>
      <c r="CR206" s="117"/>
      <c r="CS206" s="117"/>
      <c r="CT206" s="117"/>
      <c r="CU206" s="117"/>
      <c r="CV206" s="117"/>
      <c r="CW206" s="117"/>
      <c r="CX206" s="117"/>
      <c r="CY206" s="117"/>
      <c r="CZ206" s="117"/>
      <c r="DA206" s="117"/>
      <c r="DB206" s="117"/>
      <c r="DC206" s="117"/>
      <c r="DD206" s="117"/>
      <c r="DE206" s="118"/>
    </row>
    <row r="207" spans="2:109" ht="36" customHeight="1" hidden="1">
      <c r="B207" s="40" t="s">
        <v>279</v>
      </c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2"/>
      <c r="AC207" s="112" t="s">
        <v>82</v>
      </c>
      <c r="AD207" s="113"/>
      <c r="AE207" s="113"/>
      <c r="AF207" s="113"/>
      <c r="AG207" s="113"/>
      <c r="AH207" s="114"/>
      <c r="AI207" s="115" t="s">
        <v>392</v>
      </c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4"/>
      <c r="BD207" s="119">
        <f>BD208</f>
        <v>0</v>
      </c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1"/>
      <c r="BZ207" s="119" t="str">
        <f>BZ208</f>
        <v>-</v>
      </c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1"/>
      <c r="CP207" s="116">
        <f>BD207</f>
        <v>0</v>
      </c>
      <c r="CQ207" s="117"/>
      <c r="CR207" s="117"/>
      <c r="CS207" s="117"/>
      <c r="CT207" s="117"/>
      <c r="CU207" s="117"/>
      <c r="CV207" s="117"/>
      <c r="CW207" s="117"/>
      <c r="CX207" s="117"/>
      <c r="CY207" s="117"/>
      <c r="CZ207" s="117"/>
      <c r="DA207" s="117"/>
      <c r="DB207" s="117"/>
      <c r="DC207" s="117"/>
      <c r="DD207" s="117"/>
      <c r="DE207" s="118"/>
    </row>
    <row r="208" spans="2:109" ht="18.75" customHeight="1" hidden="1">
      <c r="B208" s="40" t="s">
        <v>245</v>
      </c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2"/>
      <c r="AC208" s="112" t="s">
        <v>82</v>
      </c>
      <c r="AD208" s="113"/>
      <c r="AE208" s="113"/>
      <c r="AF208" s="113"/>
      <c r="AG208" s="113"/>
      <c r="AH208" s="114"/>
      <c r="AI208" s="115" t="s">
        <v>391</v>
      </c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4"/>
      <c r="BD208" s="119">
        <f>BD209</f>
        <v>0</v>
      </c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1"/>
      <c r="BZ208" s="119" t="str">
        <f>BZ209</f>
        <v>-</v>
      </c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1"/>
      <c r="CP208" s="116">
        <f>BD208</f>
        <v>0</v>
      </c>
      <c r="CQ208" s="117"/>
      <c r="CR208" s="117"/>
      <c r="CS208" s="117"/>
      <c r="CT208" s="117"/>
      <c r="CU208" s="117"/>
      <c r="CV208" s="117"/>
      <c r="CW208" s="117"/>
      <c r="CX208" s="117"/>
      <c r="CY208" s="117"/>
      <c r="CZ208" s="117"/>
      <c r="DA208" s="117"/>
      <c r="DB208" s="117"/>
      <c r="DC208" s="117"/>
      <c r="DD208" s="117"/>
      <c r="DE208" s="118"/>
    </row>
    <row r="209" spans="2:109" ht="18.75" customHeight="1" hidden="1">
      <c r="B209" s="40" t="s">
        <v>174</v>
      </c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2"/>
      <c r="AC209" s="112" t="s">
        <v>82</v>
      </c>
      <c r="AD209" s="113"/>
      <c r="AE209" s="113"/>
      <c r="AF209" s="113"/>
      <c r="AG209" s="113"/>
      <c r="AH209" s="114"/>
      <c r="AI209" s="115" t="s">
        <v>390</v>
      </c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4"/>
      <c r="BD209" s="119">
        <f>BD210</f>
        <v>0</v>
      </c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0"/>
      <c r="BW209" s="120"/>
      <c r="BX209" s="120"/>
      <c r="BY209" s="121"/>
      <c r="BZ209" s="119" t="str">
        <f>BZ210</f>
        <v>-</v>
      </c>
      <c r="CA209" s="120"/>
      <c r="CB209" s="120"/>
      <c r="CC209" s="120"/>
      <c r="CD209" s="120"/>
      <c r="CE209" s="120"/>
      <c r="CF209" s="120"/>
      <c r="CG209" s="120"/>
      <c r="CH209" s="120"/>
      <c r="CI209" s="120"/>
      <c r="CJ209" s="120"/>
      <c r="CK209" s="120"/>
      <c r="CL209" s="120"/>
      <c r="CM209" s="120"/>
      <c r="CN209" s="120"/>
      <c r="CO209" s="121"/>
      <c r="CP209" s="116">
        <f>BD209</f>
        <v>0</v>
      </c>
      <c r="CQ209" s="117"/>
      <c r="CR209" s="117"/>
      <c r="CS209" s="117"/>
      <c r="CT209" s="117"/>
      <c r="CU209" s="117"/>
      <c r="CV209" s="117"/>
      <c r="CW209" s="117"/>
      <c r="CX209" s="117"/>
      <c r="CY209" s="117"/>
      <c r="CZ209" s="117"/>
      <c r="DA209" s="117"/>
      <c r="DB209" s="117"/>
      <c r="DC209" s="117"/>
      <c r="DD209" s="117"/>
      <c r="DE209" s="118"/>
    </row>
    <row r="210" spans="2:109" ht="24" customHeight="1" hidden="1">
      <c r="B210" s="40" t="s">
        <v>191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2"/>
      <c r="AC210" s="112" t="s">
        <v>82</v>
      </c>
      <c r="AD210" s="113"/>
      <c r="AE210" s="113"/>
      <c r="AF210" s="113"/>
      <c r="AG210" s="113"/>
      <c r="AH210" s="114"/>
      <c r="AI210" s="115" t="s">
        <v>389</v>
      </c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4"/>
      <c r="BD210" s="119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1"/>
      <c r="BZ210" s="119" t="s">
        <v>224</v>
      </c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1"/>
      <c r="CP210" s="116">
        <f>BD210</f>
        <v>0</v>
      </c>
      <c r="CQ210" s="117"/>
      <c r="CR210" s="117"/>
      <c r="CS210" s="117"/>
      <c r="CT210" s="117"/>
      <c r="CU210" s="117"/>
      <c r="CV210" s="117"/>
      <c r="CW210" s="117"/>
      <c r="CX210" s="117"/>
      <c r="CY210" s="117"/>
      <c r="CZ210" s="117"/>
      <c r="DA210" s="117"/>
      <c r="DB210" s="117"/>
      <c r="DC210" s="117"/>
      <c r="DD210" s="117"/>
      <c r="DE210" s="118"/>
    </row>
    <row r="211" spans="2:109" ht="24" customHeight="1" hidden="1">
      <c r="B211" s="40" t="s">
        <v>174</v>
      </c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2"/>
      <c r="AC211" s="112" t="s">
        <v>82</v>
      </c>
      <c r="AD211" s="113"/>
      <c r="AE211" s="113"/>
      <c r="AF211" s="113"/>
      <c r="AG211" s="113"/>
      <c r="AH211" s="114"/>
      <c r="AI211" s="115" t="s">
        <v>328</v>
      </c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4"/>
      <c r="BD211" s="119" t="str">
        <f>BD212</f>
        <v>-</v>
      </c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1"/>
      <c r="BZ211" s="119" t="str">
        <f>BZ212</f>
        <v>-</v>
      </c>
      <c r="CA211" s="120"/>
      <c r="CB211" s="120"/>
      <c r="CC211" s="120"/>
      <c r="CD211" s="120"/>
      <c r="CE211" s="120"/>
      <c r="CF211" s="120"/>
      <c r="CG211" s="120"/>
      <c r="CH211" s="120"/>
      <c r="CI211" s="120"/>
      <c r="CJ211" s="120"/>
      <c r="CK211" s="120"/>
      <c r="CL211" s="120"/>
      <c r="CM211" s="120"/>
      <c r="CN211" s="120"/>
      <c r="CO211" s="121"/>
      <c r="CP211" s="116" t="s">
        <v>224</v>
      </c>
      <c r="CQ211" s="117"/>
      <c r="CR211" s="117"/>
      <c r="CS211" s="117"/>
      <c r="CT211" s="117"/>
      <c r="CU211" s="117"/>
      <c r="CV211" s="117"/>
      <c r="CW211" s="117"/>
      <c r="CX211" s="117"/>
      <c r="CY211" s="117"/>
      <c r="CZ211" s="117"/>
      <c r="DA211" s="117"/>
      <c r="DB211" s="117"/>
      <c r="DC211" s="117"/>
      <c r="DD211" s="117"/>
      <c r="DE211" s="118"/>
    </row>
    <row r="212" spans="2:109" ht="24" customHeight="1" hidden="1">
      <c r="B212" s="40" t="s">
        <v>247</v>
      </c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2"/>
      <c r="AC212" s="112" t="s">
        <v>82</v>
      </c>
      <c r="AD212" s="113"/>
      <c r="AE212" s="113"/>
      <c r="AF212" s="113"/>
      <c r="AG212" s="113"/>
      <c r="AH212" s="114"/>
      <c r="AI212" s="115" t="s">
        <v>327</v>
      </c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4"/>
      <c r="BD212" s="119" t="s">
        <v>224</v>
      </c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1"/>
      <c r="BZ212" s="119" t="s">
        <v>224</v>
      </c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1"/>
      <c r="CP212" s="116" t="s">
        <v>224</v>
      </c>
      <c r="CQ212" s="117"/>
      <c r="CR212" s="117"/>
      <c r="CS212" s="117"/>
      <c r="CT212" s="117"/>
      <c r="CU212" s="117"/>
      <c r="CV212" s="117"/>
      <c r="CW212" s="117"/>
      <c r="CX212" s="117"/>
      <c r="CY212" s="117"/>
      <c r="CZ212" s="117"/>
      <c r="DA212" s="117"/>
      <c r="DB212" s="117"/>
      <c r="DC212" s="117"/>
      <c r="DD212" s="117"/>
      <c r="DE212" s="118"/>
    </row>
    <row r="213" spans="2:109" s="26" customFormat="1" ht="18.75" customHeight="1">
      <c r="B213" s="53" t="s">
        <v>207</v>
      </c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5"/>
      <c r="AC213" s="122" t="s">
        <v>82</v>
      </c>
      <c r="AD213" s="123"/>
      <c r="AE213" s="123"/>
      <c r="AF213" s="123"/>
      <c r="AG213" s="123"/>
      <c r="AH213" s="124"/>
      <c r="AI213" s="138" t="s">
        <v>208</v>
      </c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  <c r="BA213" s="123"/>
      <c r="BB213" s="123"/>
      <c r="BC213" s="124"/>
      <c r="BD213" s="135">
        <f>BD214+BD250</f>
        <v>55893149</v>
      </c>
      <c r="BE213" s="136"/>
      <c r="BF213" s="136"/>
      <c r="BG213" s="136"/>
      <c r="BH213" s="136"/>
      <c r="BI213" s="136"/>
      <c r="BJ213" s="136"/>
      <c r="BK213" s="136"/>
      <c r="BL213" s="136"/>
      <c r="BM213" s="136"/>
      <c r="BN213" s="136"/>
      <c r="BO213" s="136"/>
      <c r="BP213" s="136"/>
      <c r="BQ213" s="136"/>
      <c r="BR213" s="136"/>
      <c r="BS213" s="136"/>
      <c r="BT213" s="136"/>
      <c r="BU213" s="136"/>
      <c r="BV213" s="136"/>
      <c r="BW213" s="136"/>
      <c r="BX213" s="136"/>
      <c r="BY213" s="137"/>
      <c r="BZ213" s="135">
        <f>BZ214+BZ250</f>
        <v>50665501.82000001</v>
      </c>
      <c r="CA213" s="136"/>
      <c r="CB213" s="136"/>
      <c r="CC213" s="136"/>
      <c r="CD213" s="136"/>
      <c r="CE213" s="136"/>
      <c r="CF213" s="136"/>
      <c r="CG213" s="136"/>
      <c r="CH213" s="136"/>
      <c r="CI213" s="136"/>
      <c r="CJ213" s="136"/>
      <c r="CK213" s="136"/>
      <c r="CL213" s="136"/>
      <c r="CM213" s="136"/>
      <c r="CN213" s="136"/>
      <c r="CO213" s="137"/>
      <c r="CP213" s="132">
        <f>BD213-BZ213</f>
        <v>5227647.179999992</v>
      </c>
      <c r="CQ213" s="133"/>
      <c r="CR213" s="133"/>
      <c r="CS213" s="133"/>
      <c r="CT213" s="133"/>
      <c r="CU213" s="133"/>
      <c r="CV213" s="133"/>
      <c r="CW213" s="133"/>
      <c r="CX213" s="133"/>
      <c r="CY213" s="133"/>
      <c r="CZ213" s="133"/>
      <c r="DA213" s="133"/>
      <c r="DB213" s="133"/>
      <c r="DC213" s="133"/>
      <c r="DD213" s="133"/>
      <c r="DE213" s="134"/>
    </row>
    <row r="214" spans="2:109" s="26" customFormat="1" ht="17.25" customHeight="1">
      <c r="B214" s="53" t="s">
        <v>364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5"/>
      <c r="AC214" s="122" t="s">
        <v>82</v>
      </c>
      <c r="AD214" s="123"/>
      <c r="AE214" s="123"/>
      <c r="AF214" s="123"/>
      <c r="AG214" s="123"/>
      <c r="AH214" s="124"/>
      <c r="AI214" s="138" t="s">
        <v>365</v>
      </c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  <c r="BA214" s="123"/>
      <c r="BB214" s="123"/>
      <c r="BC214" s="124"/>
      <c r="BD214" s="135">
        <f>BD215+BD231</f>
        <v>55278949</v>
      </c>
      <c r="BE214" s="136"/>
      <c r="BF214" s="136"/>
      <c r="BG214" s="136"/>
      <c r="BH214" s="136"/>
      <c r="BI214" s="136"/>
      <c r="BJ214" s="136"/>
      <c r="BK214" s="136"/>
      <c r="BL214" s="136"/>
      <c r="BM214" s="136"/>
      <c r="BN214" s="136"/>
      <c r="BO214" s="136"/>
      <c r="BP214" s="136"/>
      <c r="BQ214" s="136"/>
      <c r="BR214" s="136"/>
      <c r="BS214" s="136"/>
      <c r="BT214" s="136"/>
      <c r="BU214" s="136"/>
      <c r="BV214" s="136"/>
      <c r="BW214" s="136"/>
      <c r="BX214" s="136"/>
      <c r="BY214" s="137"/>
      <c r="BZ214" s="135">
        <f>BZ231</f>
        <v>50158893.800000004</v>
      </c>
      <c r="CA214" s="136"/>
      <c r="CB214" s="136"/>
      <c r="CC214" s="136"/>
      <c r="CD214" s="136"/>
      <c r="CE214" s="136"/>
      <c r="CF214" s="136"/>
      <c r="CG214" s="136"/>
      <c r="CH214" s="136"/>
      <c r="CI214" s="136"/>
      <c r="CJ214" s="136"/>
      <c r="CK214" s="136"/>
      <c r="CL214" s="136"/>
      <c r="CM214" s="136"/>
      <c r="CN214" s="136"/>
      <c r="CO214" s="137"/>
      <c r="CP214" s="132">
        <f>BD214-BZ214</f>
        <v>5120055.1999999955</v>
      </c>
      <c r="CQ214" s="133"/>
      <c r="CR214" s="133"/>
      <c r="CS214" s="133"/>
      <c r="CT214" s="133"/>
      <c r="CU214" s="133"/>
      <c r="CV214" s="133"/>
      <c r="CW214" s="133"/>
      <c r="CX214" s="133"/>
      <c r="CY214" s="133"/>
      <c r="CZ214" s="133"/>
      <c r="DA214" s="133"/>
      <c r="DB214" s="133"/>
      <c r="DC214" s="133"/>
      <c r="DD214" s="133"/>
      <c r="DE214" s="134"/>
    </row>
    <row r="215" spans="2:109" ht="34.5" customHeight="1">
      <c r="B215" s="40" t="s">
        <v>534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2"/>
      <c r="AC215" s="112" t="s">
        <v>82</v>
      </c>
      <c r="AD215" s="113"/>
      <c r="AE215" s="113"/>
      <c r="AF215" s="113"/>
      <c r="AG215" s="113"/>
      <c r="AH215" s="114"/>
      <c r="AI215" s="115" t="s">
        <v>596</v>
      </c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4"/>
      <c r="BD215" s="37">
        <f>BD216</f>
        <v>227500</v>
      </c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 t="str">
        <f>BZ216</f>
        <v>-</v>
      </c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116">
        <f aca="true" t="shared" si="16" ref="CP215:CP224">BD215</f>
        <v>227500</v>
      </c>
      <c r="CQ215" s="117"/>
      <c r="CR215" s="117"/>
      <c r="CS215" s="117"/>
      <c r="CT215" s="117"/>
      <c r="CU215" s="117"/>
      <c r="CV215" s="117"/>
      <c r="CW215" s="117"/>
      <c r="CX215" s="117"/>
      <c r="CY215" s="117"/>
      <c r="CZ215" s="117"/>
      <c r="DA215" s="117"/>
      <c r="DB215" s="117"/>
      <c r="DC215" s="117"/>
      <c r="DD215" s="117"/>
      <c r="DE215" s="118"/>
    </row>
    <row r="216" spans="2:109" ht="102.75" customHeight="1">
      <c r="B216" s="40" t="s">
        <v>595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2"/>
      <c r="AC216" s="112" t="s">
        <v>82</v>
      </c>
      <c r="AD216" s="113"/>
      <c r="AE216" s="113"/>
      <c r="AF216" s="113"/>
      <c r="AG216" s="113"/>
      <c r="AH216" s="114"/>
      <c r="AI216" s="115" t="s">
        <v>594</v>
      </c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4"/>
      <c r="BD216" s="37">
        <f>BD217+BD221</f>
        <v>227500</v>
      </c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 t="str">
        <f>BZ221</f>
        <v>-</v>
      </c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116">
        <f t="shared" si="16"/>
        <v>227500</v>
      </c>
      <c r="CQ216" s="117"/>
      <c r="CR216" s="117"/>
      <c r="CS216" s="117"/>
      <c r="CT216" s="117"/>
      <c r="CU216" s="117"/>
      <c r="CV216" s="117"/>
      <c r="CW216" s="117"/>
      <c r="CX216" s="117"/>
      <c r="CY216" s="117"/>
      <c r="CZ216" s="117"/>
      <c r="DA216" s="117"/>
      <c r="DB216" s="117"/>
      <c r="DC216" s="117"/>
      <c r="DD216" s="117"/>
      <c r="DE216" s="118"/>
    </row>
    <row r="217" spans="2:109" ht="36.75" customHeight="1">
      <c r="B217" s="40" t="s">
        <v>120</v>
      </c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2"/>
      <c r="AC217" s="112" t="s">
        <v>82</v>
      </c>
      <c r="AD217" s="113"/>
      <c r="AE217" s="113"/>
      <c r="AF217" s="113"/>
      <c r="AG217" s="113"/>
      <c r="AH217" s="114"/>
      <c r="AI217" s="115" t="s">
        <v>149</v>
      </c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4"/>
      <c r="BD217" s="37">
        <f>BD218</f>
        <v>127500</v>
      </c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 t="s">
        <v>224</v>
      </c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116">
        <f>BD217</f>
        <v>127500</v>
      </c>
      <c r="CQ217" s="117"/>
      <c r="CR217" s="117"/>
      <c r="CS217" s="117"/>
      <c r="CT217" s="117"/>
      <c r="CU217" s="117"/>
      <c r="CV217" s="117"/>
      <c r="CW217" s="117"/>
      <c r="CX217" s="117"/>
      <c r="CY217" s="117"/>
      <c r="CZ217" s="117"/>
      <c r="DA217" s="117"/>
      <c r="DB217" s="117"/>
      <c r="DC217" s="117"/>
      <c r="DD217" s="117"/>
      <c r="DE217" s="118"/>
    </row>
    <row r="218" spans="2:109" ht="18.75" customHeight="1">
      <c r="B218" s="40" t="s">
        <v>245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2"/>
      <c r="AC218" s="112" t="s">
        <v>82</v>
      </c>
      <c r="AD218" s="113"/>
      <c r="AE218" s="113"/>
      <c r="AF218" s="113"/>
      <c r="AG218" s="113"/>
      <c r="AH218" s="114"/>
      <c r="AI218" s="115" t="s">
        <v>150</v>
      </c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4"/>
      <c r="BD218" s="37">
        <f>BD219</f>
        <v>127500</v>
      </c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 t="str">
        <f>BZ221</f>
        <v>-</v>
      </c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116">
        <f>BD218</f>
        <v>127500</v>
      </c>
      <c r="CQ218" s="117"/>
      <c r="CR218" s="117"/>
      <c r="CS218" s="117"/>
      <c r="CT218" s="117"/>
      <c r="CU218" s="117"/>
      <c r="CV218" s="117"/>
      <c r="CW218" s="117"/>
      <c r="CX218" s="117"/>
      <c r="CY218" s="117"/>
      <c r="CZ218" s="117"/>
      <c r="DA218" s="117"/>
      <c r="DB218" s="117"/>
      <c r="DC218" s="117"/>
      <c r="DD218" s="117"/>
      <c r="DE218" s="118"/>
    </row>
    <row r="219" spans="2:109" ht="18.75" customHeight="1">
      <c r="B219" s="40" t="s">
        <v>174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2"/>
      <c r="AC219" s="112" t="s">
        <v>82</v>
      </c>
      <c r="AD219" s="113"/>
      <c r="AE219" s="113"/>
      <c r="AF219" s="113"/>
      <c r="AG219" s="113"/>
      <c r="AH219" s="114"/>
      <c r="AI219" s="115" t="s">
        <v>151</v>
      </c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4"/>
      <c r="BD219" s="37">
        <f>BD220</f>
        <v>127500</v>
      </c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 t="s">
        <v>224</v>
      </c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116">
        <f>BD219</f>
        <v>127500</v>
      </c>
      <c r="CQ219" s="117"/>
      <c r="CR219" s="117"/>
      <c r="CS219" s="117"/>
      <c r="CT219" s="117"/>
      <c r="CU219" s="117"/>
      <c r="CV219" s="117"/>
      <c r="CW219" s="117"/>
      <c r="CX219" s="117"/>
      <c r="CY219" s="117"/>
      <c r="CZ219" s="117"/>
      <c r="DA219" s="117"/>
      <c r="DB219" s="117"/>
      <c r="DC219" s="117"/>
      <c r="DD219" s="117"/>
      <c r="DE219" s="118"/>
    </row>
    <row r="220" spans="2:109" ht="24" customHeight="1">
      <c r="B220" s="40" t="s">
        <v>191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2"/>
      <c r="AC220" s="112" t="s">
        <v>82</v>
      </c>
      <c r="AD220" s="113"/>
      <c r="AE220" s="113"/>
      <c r="AF220" s="113"/>
      <c r="AG220" s="113"/>
      <c r="AH220" s="114"/>
      <c r="AI220" s="115" t="s">
        <v>152</v>
      </c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4"/>
      <c r="BD220" s="37">
        <v>127500</v>
      </c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 t="s">
        <v>224</v>
      </c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116">
        <f>BD220</f>
        <v>127500</v>
      </c>
      <c r="CQ220" s="117"/>
      <c r="CR220" s="117"/>
      <c r="CS220" s="117"/>
      <c r="CT220" s="117"/>
      <c r="CU220" s="117"/>
      <c r="CV220" s="117"/>
      <c r="CW220" s="117"/>
      <c r="CX220" s="117"/>
      <c r="CY220" s="117"/>
      <c r="CZ220" s="117"/>
      <c r="DA220" s="117"/>
      <c r="DB220" s="117"/>
      <c r="DC220" s="117"/>
      <c r="DD220" s="117"/>
      <c r="DE220" s="118"/>
    </row>
    <row r="221" spans="2:109" ht="36.75" customHeight="1">
      <c r="B221" s="40" t="s">
        <v>120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2"/>
      <c r="AC221" s="112" t="s">
        <v>82</v>
      </c>
      <c r="AD221" s="113"/>
      <c r="AE221" s="113"/>
      <c r="AF221" s="113"/>
      <c r="AG221" s="113"/>
      <c r="AH221" s="114"/>
      <c r="AI221" s="115" t="s">
        <v>593</v>
      </c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4"/>
      <c r="BD221" s="37">
        <f>BD222</f>
        <v>100000</v>
      </c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 t="s">
        <v>224</v>
      </c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116">
        <f t="shared" si="16"/>
        <v>100000</v>
      </c>
      <c r="CQ221" s="117"/>
      <c r="CR221" s="117"/>
      <c r="CS221" s="117"/>
      <c r="CT221" s="117"/>
      <c r="CU221" s="117"/>
      <c r="CV221" s="117"/>
      <c r="CW221" s="117"/>
      <c r="CX221" s="117"/>
      <c r="CY221" s="117"/>
      <c r="CZ221" s="117"/>
      <c r="DA221" s="117"/>
      <c r="DB221" s="117"/>
      <c r="DC221" s="117"/>
      <c r="DD221" s="117"/>
      <c r="DE221" s="118"/>
    </row>
    <row r="222" spans="2:109" ht="18.75" customHeight="1">
      <c r="B222" s="40" t="s">
        <v>245</v>
      </c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2"/>
      <c r="AC222" s="112" t="s">
        <v>82</v>
      </c>
      <c r="AD222" s="113"/>
      <c r="AE222" s="113"/>
      <c r="AF222" s="113"/>
      <c r="AG222" s="113"/>
      <c r="AH222" s="114"/>
      <c r="AI222" s="115" t="s">
        <v>592</v>
      </c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4"/>
      <c r="BD222" s="37">
        <f>BD223+BD226</f>
        <v>100000</v>
      </c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 t="str">
        <f>BZ223</f>
        <v>-</v>
      </c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116">
        <f t="shared" si="16"/>
        <v>100000</v>
      </c>
      <c r="CQ222" s="117"/>
      <c r="CR222" s="117"/>
      <c r="CS222" s="117"/>
      <c r="CT222" s="117"/>
      <c r="CU222" s="117"/>
      <c r="CV222" s="117"/>
      <c r="CW222" s="117"/>
      <c r="CX222" s="117"/>
      <c r="CY222" s="117"/>
      <c r="CZ222" s="117"/>
      <c r="DA222" s="117"/>
      <c r="DB222" s="117"/>
      <c r="DC222" s="117"/>
      <c r="DD222" s="117"/>
      <c r="DE222" s="118"/>
    </row>
    <row r="223" spans="2:109" ht="18.75" customHeight="1">
      <c r="B223" s="40" t="s">
        <v>174</v>
      </c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2"/>
      <c r="AC223" s="112" t="s">
        <v>82</v>
      </c>
      <c r="AD223" s="113"/>
      <c r="AE223" s="113"/>
      <c r="AF223" s="113"/>
      <c r="AG223" s="113"/>
      <c r="AH223" s="114"/>
      <c r="AI223" s="115" t="s">
        <v>591</v>
      </c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4"/>
      <c r="BD223" s="37">
        <f>BD224</f>
        <v>100000</v>
      </c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 t="s">
        <v>224</v>
      </c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116">
        <f t="shared" si="16"/>
        <v>100000</v>
      </c>
      <c r="CQ223" s="117"/>
      <c r="CR223" s="117"/>
      <c r="CS223" s="117"/>
      <c r="CT223" s="117"/>
      <c r="CU223" s="117"/>
      <c r="CV223" s="117"/>
      <c r="CW223" s="117"/>
      <c r="CX223" s="117"/>
      <c r="CY223" s="117"/>
      <c r="CZ223" s="117"/>
      <c r="DA223" s="117"/>
      <c r="DB223" s="117"/>
      <c r="DC223" s="117"/>
      <c r="DD223" s="117"/>
      <c r="DE223" s="118"/>
    </row>
    <row r="224" spans="2:109" ht="24" customHeight="1">
      <c r="B224" s="40" t="s">
        <v>191</v>
      </c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2"/>
      <c r="AC224" s="112" t="s">
        <v>82</v>
      </c>
      <c r="AD224" s="113"/>
      <c r="AE224" s="113"/>
      <c r="AF224" s="113"/>
      <c r="AG224" s="113"/>
      <c r="AH224" s="114"/>
      <c r="AI224" s="115" t="s">
        <v>590</v>
      </c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4"/>
      <c r="BD224" s="37">
        <v>100000</v>
      </c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 t="s">
        <v>224</v>
      </c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116">
        <f t="shared" si="16"/>
        <v>100000</v>
      </c>
      <c r="CQ224" s="117"/>
      <c r="CR224" s="117"/>
      <c r="CS224" s="117"/>
      <c r="CT224" s="117"/>
      <c r="CU224" s="117"/>
      <c r="CV224" s="117"/>
      <c r="CW224" s="117"/>
      <c r="CX224" s="117"/>
      <c r="CY224" s="117"/>
      <c r="CZ224" s="117"/>
      <c r="DA224" s="117"/>
      <c r="DB224" s="117"/>
      <c r="DC224" s="117"/>
      <c r="DD224" s="117"/>
      <c r="DE224" s="118"/>
    </row>
    <row r="225" spans="2:109" ht="24" customHeight="1" hidden="1">
      <c r="B225" s="40" t="s">
        <v>192</v>
      </c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2"/>
      <c r="AC225" s="112" t="s">
        <v>82</v>
      </c>
      <c r="AD225" s="113"/>
      <c r="AE225" s="113"/>
      <c r="AF225" s="113"/>
      <c r="AG225" s="113"/>
      <c r="AH225" s="114"/>
      <c r="AI225" s="115" t="s">
        <v>622</v>
      </c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4"/>
      <c r="BD225" s="37" t="s">
        <v>224</v>
      </c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 t="s">
        <v>224</v>
      </c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116" t="s">
        <v>224</v>
      </c>
      <c r="CQ225" s="117"/>
      <c r="CR225" s="117"/>
      <c r="CS225" s="117"/>
      <c r="CT225" s="117"/>
      <c r="CU225" s="117"/>
      <c r="CV225" s="117"/>
      <c r="CW225" s="117"/>
      <c r="CX225" s="117"/>
      <c r="CY225" s="117"/>
      <c r="CZ225" s="117"/>
      <c r="DA225" s="117"/>
      <c r="DB225" s="117"/>
      <c r="DC225" s="117"/>
      <c r="DD225" s="117"/>
      <c r="DE225" s="118"/>
    </row>
    <row r="226" spans="2:109" ht="24" customHeight="1" hidden="1">
      <c r="B226" s="40" t="s">
        <v>301</v>
      </c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2"/>
      <c r="AC226" s="112" t="s">
        <v>82</v>
      </c>
      <c r="AD226" s="113"/>
      <c r="AE226" s="113"/>
      <c r="AF226" s="113"/>
      <c r="AG226" s="113"/>
      <c r="AH226" s="114"/>
      <c r="AI226" s="115" t="s">
        <v>47</v>
      </c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4"/>
      <c r="BD226" s="37">
        <f>BD227</f>
        <v>0</v>
      </c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 t="s">
        <v>224</v>
      </c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116">
        <f>BD226</f>
        <v>0</v>
      </c>
      <c r="CQ226" s="117"/>
      <c r="CR226" s="117"/>
      <c r="CS226" s="117"/>
      <c r="CT226" s="117"/>
      <c r="CU226" s="117"/>
      <c r="CV226" s="117"/>
      <c r="CW226" s="117"/>
      <c r="CX226" s="117"/>
      <c r="CY226" s="117"/>
      <c r="CZ226" s="117"/>
      <c r="DA226" s="117"/>
      <c r="DB226" s="117"/>
      <c r="DC226" s="117"/>
      <c r="DD226" s="117"/>
      <c r="DE226" s="118"/>
    </row>
    <row r="227" spans="2:109" ht="49.5" customHeight="1" hidden="1">
      <c r="B227" s="40" t="s">
        <v>48</v>
      </c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2"/>
      <c r="AC227" s="112" t="s">
        <v>82</v>
      </c>
      <c r="AD227" s="113"/>
      <c r="AE227" s="113"/>
      <c r="AF227" s="113"/>
      <c r="AG227" s="113"/>
      <c r="AH227" s="114"/>
      <c r="AI227" s="115" t="s">
        <v>49</v>
      </c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4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 t="s">
        <v>224</v>
      </c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116">
        <f>BD227</f>
        <v>0</v>
      </c>
      <c r="CQ227" s="117"/>
      <c r="CR227" s="117"/>
      <c r="CS227" s="117"/>
      <c r="CT227" s="117"/>
      <c r="CU227" s="117"/>
      <c r="CV227" s="117"/>
      <c r="CW227" s="117"/>
      <c r="CX227" s="117"/>
      <c r="CY227" s="117"/>
      <c r="CZ227" s="117"/>
      <c r="DA227" s="117"/>
      <c r="DB227" s="117"/>
      <c r="DC227" s="117"/>
      <c r="DD227" s="117"/>
      <c r="DE227" s="118"/>
    </row>
    <row r="228" spans="2:109" ht="24" customHeight="1" hidden="1">
      <c r="B228" s="40" t="s">
        <v>174</v>
      </c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2"/>
      <c r="AC228" s="112" t="s">
        <v>82</v>
      </c>
      <c r="AD228" s="113"/>
      <c r="AE228" s="113"/>
      <c r="AF228" s="113"/>
      <c r="AG228" s="113"/>
      <c r="AH228" s="114"/>
      <c r="AI228" s="115" t="s">
        <v>425</v>
      </c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4"/>
      <c r="BD228" s="37" t="s">
        <v>224</v>
      </c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 t="s">
        <v>224</v>
      </c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116" t="e">
        <f>BD228-BZ228</f>
        <v>#VALUE!</v>
      </c>
      <c r="CQ228" s="117"/>
      <c r="CR228" s="117"/>
      <c r="CS228" s="117"/>
      <c r="CT228" s="117"/>
      <c r="CU228" s="117"/>
      <c r="CV228" s="117"/>
      <c r="CW228" s="117"/>
      <c r="CX228" s="117"/>
      <c r="CY228" s="117"/>
      <c r="CZ228" s="117"/>
      <c r="DA228" s="117"/>
      <c r="DB228" s="117"/>
      <c r="DC228" s="117"/>
      <c r="DD228" s="117"/>
      <c r="DE228" s="118"/>
    </row>
    <row r="229" spans="2:109" ht="24" customHeight="1" hidden="1">
      <c r="B229" s="40" t="s">
        <v>247</v>
      </c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2"/>
      <c r="AC229" s="112" t="s">
        <v>82</v>
      </c>
      <c r="AD229" s="113"/>
      <c r="AE229" s="113"/>
      <c r="AF229" s="113"/>
      <c r="AG229" s="113"/>
      <c r="AH229" s="114"/>
      <c r="AI229" s="115" t="s">
        <v>426</v>
      </c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4"/>
      <c r="BD229" s="37" t="s">
        <v>224</v>
      </c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 t="s">
        <v>224</v>
      </c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116" t="e">
        <f>BD229-BZ229</f>
        <v>#VALUE!</v>
      </c>
      <c r="CQ229" s="117"/>
      <c r="CR229" s="117"/>
      <c r="CS229" s="117"/>
      <c r="CT229" s="117"/>
      <c r="CU229" s="117"/>
      <c r="CV229" s="117"/>
      <c r="CW229" s="117"/>
      <c r="CX229" s="117"/>
      <c r="CY229" s="117"/>
      <c r="CZ229" s="117"/>
      <c r="DA229" s="117"/>
      <c r="DB229" s="117"/>
      <c r="DC229" s="117"/>
      <c r="DD229" s="117"/>
      <c r="DE229" s="118"/>
    </row>
    <row r="230" spans="2:109" ht="24" customHeight="1" hidden="1">
      <c r="B230" s="40" t="s">
        <v>194</v>
      </c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2"/>
      <c r="AC230" s="112" t="s">
        <v>82</v>
      </c>
      <c r="AD230" s="113"/>
      <c r="AE230" s="113"/>
      <c r="AF230" s="113"/>
      <c r="AG230" s="113"/>
      <c r="AH230" s="114"/>
      <c r="AI230" s="115" t="s">
        <v>427</v>
      </c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4"/>
      <c r="BD230" s="37" t="s">
        <v>224</v>
      </c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 t="s">
        <v>224</v>
      </c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116" t="e">
        <f>BD230-BZ230</f>
        <v>#VALUE!</v>
      </c>
      <c r="CQ230" s="117"/>
      <c r="CR230" s="117"/>
      <c r="CS230" s="117"/>
      <c r="CT230" s="117"/>
      <c r="CU230" s="117"/>
      <c r="CV230" s="117"/>
      <c r="CW230" s="117"/>
      <c r="CX230" s="117"/>
      <c r="CY230" s="117"/>
      <c r="CZ230" s="117"/>
      <c r="DA230" s="117"/>
      <c r="DB230" s="117"/>
      <c r="DC230" s="117"/>
      <c r="DD230" s="117"/>
      <c r="DE230" s="118"/>
    </row>
    <row r="231" spans="2:109" ht="33.75" customHeight="1">
      <c r="B231" s="40" t="s">
        <v>535</v>
      </c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2"/>
      <c r="AC231" s="112" t="s">
        <v>82</v>
      </c>
      <c r="AD231" s="113"/>
      <c r="AE231" s="113"/>
      <c r="AF231" s="113"/>
      <c r="AG231" s="113"/>
      <c r="AH231" s="114"/>
      <c r="AI231" s="115" t="s">
        <v>589</v>
      </c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  <c r="BC231" s="114"/>
      <c r="BD231" s="119">
        <f>BD232+BD246+BD242</f>
        <v>55051449</v>
      </c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1"/>
      <c r="BZ231" s="119">
        <f>BZ232+BZ242+BZ246</f>
        <v>50158893.800000004</v>
      </c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1"/>
      <c r="CP231" s="116">
        <f>BD231-BZ231</f>
        <v>4892555.1999999955</v>
      </c>
      <c r="CQ231" s="117"/>
      <c r="CR231" s="117"/>
      <c r="CS231" s="117"/>
      <c r="CT231" s="117"/>
      <c r="CU231" s="117"/>
      <c r="CV231" s="117"/>
      <c r="CW231" s="117"/>
      <c r="CX231" s="117"/>
      <c r="CY231" s="117"/>
      <c r="CZ231" s="117"/>
      <c r="DA231" s="117"/>
      <c r="DB231" s="117"/>
      <c r="DC231" s="117"/>
      <c r="DD231" s="117"/>
      <c r="DE231" s="118"/>
    </row>
    <row r="232" spans="2:109" ht="159" customHeight="1">
      <c r="B232" s="40" t="s">
        <v>588</v>
      </c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2"/>
      <c r="AC232" s="112" t="s">
        <v>82</v>
      </c>
      <c r="AD232" s="113"/>
      <c r="AE232" s="113"/>
      <c r="AF232" s="113"/>
      <c r="AG232" s="113"/>
      <c r="AH232" s="114"/>
      <c r="AI232" s="115" t="s">
        <v>579</v>
      </c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  <c r="BC232" s="114"/>
      <c r="BD232" s="119">
        <f>BD239+BD236</f>
        <v>1890460</v>
      </c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1"/>
      <c r="BZ232" s="119">
        <f>BZ239</f>
        <v>1760083.52</v>
      </c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1"/>
      <c r="CP232" s="116">
        <f>BD232-BZ232</f>
        <v>130376.47999999998</v>
      </c>
      <c r="CQ232" s="117"/>
      <c r="CR232" s="117"/>
      <c r="CS232" s="117"/>
      <c r="CT232" s="117"/>
      <c r="CU232" s="117"/>
      <c r="CV232" s="117"/>
      <c r="CW232" s="117"/>
      <c r="CX232" s="117"/>
      <c r="CY232" s="117"/>
      <c r="CZ232" s="117"/>
      <c r="DA232" s="117"/>
      <c r="DB232" s="117"/>
      <c r="DC232" s="117"/>
      <c r="DD232" s="117"/>
      <c r="DE232" s="118"/>
    </row>
    <row r="233" spans="2:109" ht="59.25" customHeight="1" hidden="1">
      <c r="B233" s="40" t="s">
        <v>459</v>
      </c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2"/>
      <c r="AC233" s="112" t="s">
        <v>82</v>
      </c>
      <c r="AD233" s="113"/>
      <c r="AE233" s="113"/>
      <c r="AF233" s="113"/>
      <c r="AG233" s="113"/>
      <c r="AH233" s="114"/>
      <c r="AI233" s="115" t="s">
        <v>554</v>
      </c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4"/>
      <c r="BD233" s="119" t="s">
        <v>224</v>
      </c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1"/>
      <c r="BZ233" s="119" t="str">
        <f>BZ234</f>
        <v>-</v>
      </c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20"/>
      <c r="CK233" s="120"/>
      <c r="CL233" s="120"/>
      <c r="CM233" s="120"/>
      <c r="CN233" s="120"/>
      <c r="CO233" s="121"/>
      <c r="CP233" s="116" t="e">
        <f aca="true" t="shared" si="17" ref="CP233:CP238">BD233-BZ233</f>
        <v>#VALUE!</v>
      </c>
      <c r="CQ233" s="117"/>
      <c r="CR233" s="117"/>
      <c r="CS233" s="117"/>
      <c r="CT233" s="117"/>
      <c r="CU233" s="117"/>
      <c r="CV233" s="117"/>
      <c r="CW233" s="117"/>
      <c r="CX233" s="117"/>
      <c r="CY233" s="117"/>
      <c r="CZ233" s="117"/>
      <c r="DA233" s="117"/>
      <c r="DB233" s="117"/>
      <c r="DC233" s="117"/>
      <c r="DD233" s="117"/>
      <c r="DE233" s="118"/>
    </row>
    <row r="234" spans="2:109" ht="18" customHeight="1" hidden="1">
      <c r="B234" s="40" t="s">
        <v>246</v>
      </c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2"/>
      <c r="AC234" s="112" t="s">
        <v>82</v>
      </c>
      <c r="AD234" s="113"/>
      <c r="AE234" s="113"/>
      <c r="AF234" s="113"/>
      <c r="AG234" s="113"/>
      <c r="AH234" s="114"/>
      <c r="AI234" s="115" t="s">
        <v>553</v>
      </c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4"/>
      <c r="BD234" s="119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1"/>
      <c r="BZ234" s="119" t="str">
        <f>BZ235</f>
        <v>-</v>
      </c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20"/>
      <c r="CK234" s="120"/>
      <c r="CL234" s="120"/>
      <c r="CM234" s="120"/>
      <c r="CN234" s="120"/>
      <c r="CO234" s="121"/>
      <c r="CP234" s="116" t="e">
        <f t="shared" si="17"/>
        <v>#VALUE!</v>
      </c>
      <c r="CQ234" s="117"/>
      <c r="CR234" s="117"/>
      <c r="CS234" s="117"/>
      <c r="CT234" s="117"/>
      <c r="CU234" s="117"/>
      <c r="CV234" s="117"/>
      <c r="CW234" s="117"/>
      <c r="CX234" s="117"/>
      <c r="CY234" s="117"/>
      <c r="CZ234" s="117"/>
      <c r="DA234" s="117"/>
      <c r="DB234" s="117"/>
      <c r="DC234" s="117"/>
      <c r="DD234" s="117"/>
      <c r="DE234" s="118"/>
    </row>
    <row r="235" spans="2:109" ht="24.75" customHeight="1" hidden="1">
      <c r="B235" s="40" t="s">
        <v>247</v>
      </c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2"/>
      <c r="AC235" s="112" t="s">
        <v>82</v>
      </c>
      <c r="AD235" s="113"/>
      <c r="AE235" s="113"/>
      <c r="AF235" s="113"/>
      <c r="AG235" s="113"/>
      <c r="AH235" s="114"/>
      <c r="AI235" s="115" t="s">
        <v>540</v>
      </c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4"/>
      <c r="BD235" s="119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1"/>
      <c r="BZ235" s="119" t="s">
        <v>224</v>
      </c>
      <c r="CA235" s="120"/>
      <c r="CB235" s="120"/>
      <c r="CC235" s="120"/>
      <c r="CD235" s="120"/>
      <c r="CE235" s="120"/>
      <c r="CF235" s="120"/>
      <c r="CG235" s="120"/>
      <c r="CH235" s="120"/>
      <c r="CI235" s="120"/>
      <c r="CJ235" s="120"/>
      <c r="CK235" s="120"/>
      <c r="CL235" s="120"/>
      <c r="CM235" s="120"/>
      <c r="CN235" s="120"/>
      <c r="CO235" s="121"/>
      <c r="CP235" s="116" t="e">
        <f t="shared" si="17"/>
        <v>#VALUE!</v>
      </c>
      <c r="CQ235" s="117"/>
      <c r="CR235" s="117"/>
      <c r="CS235" s="117"/>
      <c r="CT235" s="117"/>
      <c r="CU235" s="117"/>
      <c r="CV235" s="117"/>
      <c r="CW235" s="117"/>
      <c r="CX235" s="117"/>
      <c r="CY235" s="117"/>
      <c r="CZ235" s="117"/>
      <c r="DA235" s="117"/>
      <c r="DB235" s="117"/>
      <c r="DC235" s="117"/>
      <c r="DD235" s="117"/>
      <c r="DE235" s="118"/>
    </row>
    <row r="236" spans="2:109" ht="57" customHeight="1" hidden="1">
      <c r="B236" s="40" t="s">
        <v>38</v>
      </c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2"/>
      <c r="AC236" s="112" t="s">
        <v>82</v>
      </c>
      <c r="AD236" s="113"/>
      <c r="AE236" s="113"/>
      <c r="AF236" s="113"/>
      <c r="AG236" s="113"/>
      <c r="AH236" s="114"/>
      <c r="AI236" s="115" t="s">
        <v>554</v>
      </c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4"/>
      <c r="BD236" s="119">
        <f>BD237</f>
        <v>0</v>
      </c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20"/>
      <c r="BS236" s="120"/>
      <c r="BT236" s="120"/>
      <c r="BU236" s="120"/>
      <c r="BV236" s="120"/>
      <c r="BW236" s="120"/>
      <c r="BX236" s="120"/>
      <c r="BY236" s="121"/>
      <c r="BZ236" s="119"/>
      <c r="CA236" s="120"/>
      <c r="CB236" s="120"/>
      <c r="CC236" s="120"/>
      <c r="CD236" s="120"/>
      <c r="CE236" s="120"/>
      <c r="CF236" s="120"/>
      <c r="CG236" s="120"/>
      <c r="CH236" s="120"/>
      <c r="CI236" s="120"/>
      <c r="CJ236" s="120"/>
      <c r="CK236" s="120"/>
      <c r="CL236" s="120"/>
      <c r="CM236" s="120"/>
      <c r="CN236" s="120"/>
      <c r="CO236" s="121"/>
      <c r="CP236" s="116">
        <f t="shared" si="17"/>
        <v>0</v>
      </c>
      <c r="CQ236" s="117"/>
      <c r="CR236" s="117"/>
      <c r="CS236" s="117"/>
      <c r="CT236" s="117"/>
      <c r="CU236" s="117"/>
      <c r="CV236" s="117"/>
      <c r="CW236" s="117"/>
      <c r="CX236" s="117"/>
      <c r="CY236" s="117"/>
      <c r="CZ236" s="117"/>
      <c r="DA236" s="117"/>
      <c r="DB236" s="117"/>
      <c r="DC236" s="117"/>
      <c r="DD236" s="117"/>
      <c r="DE236" s="118"/>
    </row>
    <row r="237" spans="2:109" ht="18" customHeight="1" hidden="1">
      <c r="B237" s="40" t="s">
        <v>246</v>
      </c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2"/>
      <c r="AC237" s="112" t="s">
        <v>82</v>
      </c>
      <c r="AD237" s="113"/>
      <c r="AE237" s="113"/>
      <c r="AF237" s="113"/>
      <c r="AG237" s="113"/>
      <c r="AH237" s="114"/>
      <c r="AI237" s="115" t="s">
        <v>553</v>
      </c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4"/>
      <c r="BD237" s="119">
        <f>BD238</f>
        <v>0</v>
      </c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20"/>
      <c r="BS237" s="120"/>
      <c r="BT237" s="120"/>
      <c r="BU237" s="120"/>
      <c r="BV237" s="120"/>
      <c r="BW237" s="120"/>
      <c r="BX237" s="120"/>
      <c r="BY237" s="121"/>
      <c r="BZ237" s="119"/>
      <c r="CA237" s="120"/>
      <c r="CB237" s="120"/>
      <c r="CC237" s="120"/>
      <c r="CD237" s="120"/>
      <c r="CE237" s="120"/>
      <c r="CF237" s="120"/>
      <c r="CG237" s="120"/>
      <c r="CH237" s="120"/>
      <c r="CI237" s="120"/>
      <c r="CJ237" s="120"/>
      <c r="CK237" s="120"/>
      <c r="CL237" s="120"/>
      <c r="CM237" s="120"/>
      <c r="CN237" s="120"/>
      <c r="CO237" s="121"/>
      <c r="CP237" s="116">
        <f t="shared" si="17"/>
        <v>0</v>
      </c>
      <c r="CQ237" s="117"/>
      <c r="CR237" s="117"/>
      <c r="CS237" s="117"/>
      <c r="CT237" s="117"/>
      <c r="CU237" s="117"/>
      <c r="CV237" s="117"/>
      <c r="CW237" s="117"/>
      <c r="CX237" s="117"/>
      <c r="CY237" s="117"/>
      <c r="CZ237" s="117"/>
      <c r="DA237" s="117"/>
      <c r="DB237" s="117"/>
      <c r="DC237" s="117"/>
      <c r="DD237" s="117"/>
      <c r="DE237" s="118"/>
    </row>
    <row r="238" spans="2:109" ht="24.75" customHeight="1" hidden="1">
      <c r="B238" s="40" t="s">
        <v>247</v>
      </c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2"/>
      <c r="AC238" s="112" t="s">
        <v>82</v>
      </c>
      <c r="AD238" s="113"/>
      <c r="AE238" s="113"/>
      <c r="AF238" s="113"/>
      <c r="AG238" s="113"/>
      <c r="AH238" s="114"/>
      <c r="AI238" s="115" t="s">
        <v>540</v>
      </c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  <c r="AY238" s="113"/>
      <c r="AZ238" s="113"/>
      <c r="BA238" s="113"/>
      <c r="BB238" s="113"/>
      <c r="BC238" s="114"/>
      <c r="BD238" s="119"/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20"/>
      <c r="BS238" s="120"/>
      <c r="BT238" s="120"/>
      <c r="BU238" s="120"/>
      <c r="BV238" s="120"/>
      <c r="BW238" s="120"/>
      <c r="BX238" s="120"/>
      <c r="BY238" s="121"/>
      <c r="BZ238" s="119"/>
      <c r="CA238" s="120"/>
      <c r="CB238" s="120"/>
      <c r="CC238" s="120"/>
      <c r="CD238" s="120"/>
      <c r="CE238" s="120"/>
      <c r="CF238" s="120"/>
      <c r="CG238" s="120"/>
      <c r="CH238" s="120"/>
      <c r="CI238" s="120"/>
      <c r="CJ238" s="120"/>
      <c r="CK238" s="120"/>
      <c r="CL238" s="120"/>
      <c r="CM238" s="120"/>
      <c r="CN238" s="120"/>
      <c r="CO238" s="121"/>
      <c r="CP238" s="116">
        <f t="shared" si="17"/>
        <v>0</v>
      </c>
      <c r="CQ238" s="117"/>
      <c r="CR238" s="117"/>
      <c r="CS238" s="117"/>
      <c r="CT238" s="117"/>
      <c r="CU238" s="117"/>
      <c r="CV238" s="117"/>
      <c r="CW238" s="117"/>
      <c r="CX238" s="117"/>
      <c r="CY238" s="117"/>
      <c r="CZ238" s="117"/>
      <c r="DA238" s="117"/>
      <c r="DB238" s="117"/>
      <c r="DC238" s="117"/>
      <c r="DD238" s="117"/>
      <c r="DE238" s="118"/>
    </row>
    <row r="239" spans="2:109" ht="57" customHeight="1">
      <c r="B239" s="40" t="s">
        <v>38</v>
      </c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2"/>
      <c r="AC239" s="112" t="s">
        <v>82</v>
      </c>
      <c r="AD239" s="113"/>
      <c r="AE239" s="113"/>
      <c r="AF239" s="113"/>
      <c r="AG239" s="113"/>
      <c r="AH239" s="114"/>
      <c r="AI239" s="115" t="s">
        <v>580</v>
      </c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4"/>
      <c r="BD239" s="119">
        <f>BD240</f>
        <v>1890460</v>
      </c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1"/>
      <c r="BZ239" s="119">
        <f>BZ240</f>
        <v>1760083.52</v>
      </c>
      <c r="CA239" s="120"/>
      <c r="CB239" s="120"/>
      <c r="CC239" s="120"/>
      <c r="CD239" s="120"/>
      <c r="CE239" s="120"/>
      <c r="CF239" s="120"/>
      <c r="CG239" s="120"/>
      <c r="CH239" s="120"/>
      <c r="CI239" s="120"/>
      <c r="CJ239" s="120"/>
      <c r="CK239" s="120"/>
      <c r="CL239" s="120"/>
      <c r="CM239" s="120"/>
      <c r="CN239" s="120"/>
      <c r="CO239" s="121"/>
      <c r="CP239" s="116">
        <f aca="true" t="shared" si="18" ref="CP239:CP249">BD239-BZ239</f>
        <v>130376.47999999998</v>
      </c>
      <c r="CQ239" s="117"/>
      <c r="CR239" s="117"/>
      <c r="CS239" s="117"/>
      <c r="CT239" s="117"/>
      <c r="CU239" s="117"/>
      <c r="CV239" s="117"/>
      <c r="CW239" s="117"/>
      <c r="CX239" s="117"/>
      <c r="CY239" s="117"/>
      <c r="CZ239" s="117"/>
      <c r="DA239" s="117"/>
      <c r="DB239" s="117"/>
      <c r="DC239" s="117"/>
      <c r="DD239" s="117"/>
      <c r="DE239" s="118"/>
    </row>
    <row r="240" spans="2:109" ht="18" customHeight="1">
      <c r="B240" s="40" t="s">
        <v>246</v>
      </c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2"/>
      <c r="AC240" s="112" t="s">
        <v>82</v>
      </c>
      <c r="AD240" s="113"/>
      <c r="AE240" s="113"/>
      <c r="AF240" s="113"/>
      <c r="AG240" s="113"/>
      <c r="AH240" s="114"/>
      <c r="AI240" s="115" t="s">
        <v>581</v>
      </c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  <c r="AY240" s="113"/>
      <c r="AZ240" s="113"/>
      <c r="BA240" s="113"/>
      <c r="BB240" s="113"/>
      <c r="BC240" s="114"/>
      <c r="BD240" s="119">
        <f>BD241</f>
        <v>1890460</v>
      </c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1"/>
      <c r="BZ240" s="119">
        <f>BZ241</f>
        <v>1760083.52</v>
      </c>
      <c r="CA240" s="120"/>
      <c r="CB240" s="120"/>
      <c r="CC240" s="120"/>
      <c r="CD240" s="120"/>
      <c r="CE240" s="120"/>
      <c r="CF240" s="120"/>
      <c r="CG240" s="120"/>
      <c r="CH240" s="120"/>
      <c r="CI240" s="120"/>
      <c r="CJ240" s="120"/>
      <c r="CK240" s="120"/>
      <c r="CL240" s="120"/>
      <c r="CM240" s="120"/>
      <c r="CN240" s="120"/>
      <c r="CO240" s="121"/>
      <c r="CP240" s="116">
        <f t="shared" si="18"/>
        <v>130376.47999999998</v>
      </c>
      <c r="CQ240" s="117"/>
      <c r="CR240" s="117"/>
      <c r="CS240" s="117"/>
      <c r="CT240" s="117"/>
      <c r="CU240" s="117"/>
      <c r="CV240" s="117"/>
      <c r="CW240" s="117"/>
      <c r="CX240" s="117"/>
      <c r="CY240" s="117"/>
      <c r="CZ240" s="117"/>
      <c r="DA240" s="117"/>
      <c r="DB240" s="117"/>
      <c r="DC240" s="117"/>
      <c r="DD240" s="117"/>
      <c r="DE240" s="118"/>
    </row>
    <row r="241" spans="2:109" ht="24.75" customHeight="1">
      <c r="B241" s="40" t="s">
        <v>247</v>
      </c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2"/>
      <c r="AC241" s="112" t="s">
        <v>82</v>
      </c>
      <c r="AD241" s="113"/>
      <c r="AE241" s="113"/>
      <c r="AF241" s="113"/>
      <c r="AG241" s="113"/>
      <c r="AH241" s="114"/>
      <c r="AI241" s="115" t="s">
        <v>582</v>
      </c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4"/>
      <c r="BD241" s="119">
        <v>1890460</v>
      </c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1"/>
      <c r="BZ241" s="119">
        <v>1760083.52</v>
      </c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1"/>
      <c r="CP241" s="116">
        <f t="shared" si="18"/>
        <v>130376.47999999998</v>
      </c>
      <c r="CQ241" s="117"/>
      <c r="CR241" s="117"/>
      <c r="CS241" s="117"/>
      <c r="CT241" s="117"/>
      <c r="CU241" s="117"/>
      <c r="CV241" s="117"/>
      <c r="CW241" s="117"/>
      <c r="CX241" s="117"/>
      <c r="CY241" s="117"/>
      <c r="CZ241" s="117"/>
      <c r="DA241" s="117"/>
      <c r="DB241" s="117"/>
      <c r="DC241" s="117"/>
      <c r="DD241" s="117"/>
      <c r="DE241" s="118"/>
    </row>
    <row r="242" spans="2:109" ht="156.75" customHeight="1">
      <c r="B242" s="40" t="s">
        <v>651</v>
      </c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2"/>
      <c r="AC242" s="112" t="s">
        <v>82</v>
      </c>
      <c r="AD242" s="113"/>
      <c r="AE242" s="113"/>
      <c r="AF242" s="113"/>
      <c r="AG242" s="113"/>
      <c r="AH242" s="114"/>
      <c r="AI242" s="115" t="s">
        <v>55</v>
      </c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4"/>
      <c r="BD242" s="37">
        <f>BD243</f>
        <v>2348500</v>
      </c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>
        <f>BZ243</f>
        <v>2252873.69</v>
      </c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116">
        <f>CP243</f>
        <v>2348500</v>
      </c>
      <c r="CQ242" s="117"/>
      <c r="CR242" s="117"/>
      <c r="CS242" s="117"/>
      <c r="CT242" s="117"/>
      <c r="CU242" s="117"/>
      <c r="CV242" s="117"/>
      <c r="CW242" s="117"/>
      <c r="CX242" s="117"/>
      <c r="CY242" s="117"/>
      <c r="CZ242" s="117"/>
      <c r="DA242" s="117"/>
      <c r="DB242" s="117"/>
      <c r="DC242" s="117"/>
      <c r="DD242" s="117"/>
      <c r="DE242" s="118"/>
    </row>
    <row r="243" spans="2:109" ht="57" customHeight="1">
      <c r="B243" s="40" t="s">
        <v>38</v>
      </c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2"/>
      <c r="AC243" s="112" t="s">
        <v>82</v>
      </c>
      <c r="AD243" s="113"/>
      <c r="AE243" s="113"/>
      <c r="AF243" s="113"/>
      <c r="AG243" s="113"/>
      <c r="AH243" s="114"/>
      <c r="AI243" s="115" t="s">
        <v>56</v>
      </c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4"/>
      <c r="BD243" s="119">
        <f>BD244</f>
        <v>2348500</v>
      </c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0"/>
      <c r="BW243" s="120"/>
      <c r="BX243" s="120"/>
      <c r="BY243" s="121"/>
      <c r="BZ243" s="119">
        <f>BZ244</f>
        <v>2252873.69</v>
      </c>
      <c r="CA243" s="120"/>
      <c r="CB243" s="120"/>
      <c r="CC243" s="120"/>
      <c r="CD243" s="120"/>
      <c r="CE243" s="120"/>
      <c r="CF243" s="120"/>
      <c r="CG243" s="120"/>
      <c r="CH243" s="120"/>
      <c r="CI243" s="120"/>
      <c r="CJ243" s="120"/>
      <c r="CK243" s="120"/>
      <c r="CL243" s="120"/>
      <c r="CM243" s="120"/>
      <c r="CN243" s="120"/>
      <c r="CO243" s="121"/>
      <c r="CP243" s="116">
        <f>CP244</f>
        <v>2348500</v>
      </c>
      <c r="CQ243" s="117"/>
      <c r="CR243" s="117"/>
      <c r="CS243" s="117"/>
      <c r="CT243" s="117"/>
      <c r="CU243" s="117"/>
      <c r="CV243" s="117"/>
      <c r="CW243" s="117"/>
      <c r="CX243" s="117"/>
      <c r="CY243" s="117"/>
      <c r="CZ243" s="117"/>
      <c r="DA243" s="117"/>
      <c r="DB243" s="117"/>
      <c r="DC243" s="117"/>
      <c r="DD243" s="117"/>
      <c r="DE243" s="118"/>
    </row>
    <row r="244" spans="2:109" ht="18" customHeight="1">
      <c r="B244" s="40" t="s">
        <v>246</v>
      </c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2"/>
      <c r="AC244" s="112" t="s">
        <v>82</v>
      </c>
      <c r="AD244" s="113"/>
      <c r="AE244" s="113"/>
      <c r="AF244" s="113"/>
      <c r="AG244" s="113"/>
      <c r="AH244" s="114"/>
      <c r="AI244" s="115" t="s">
        <v>57</v>
      </c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  <c r="BC244" s="114"/>
      <c r="BD244" s="119">
        <f>BD245</f>
        <v>2348500</v>
      </c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120"/>
      <c r="BT244" s="120"/>
      <c r="BU244" s="120"/>
      <c r="BV244" s="120"/>
      <c r="BW244" s="120"/>
      <c r="BX244" s="120"/>
      <c r="BY244" s="121"/>
      <c r="BZ244" s="119">
        <f>BZ245</f>
        <v>2252873.69</v>
      </c>
      <c r="CA244" s="120"/>
      <c r="CB244" s="120"/>
      <c r="CC244" s="120"/>
      <c r="CD244" s="120"/>
      <c r="CE244" s="120"/>
      <c r="CF244" s="120"/>
      <c r="CG244" s="120"/>
      <c r="CH244" s="120"/>
      <c r="CI244" s="120"/>
      <c r="CJ244" s="120"/>
      <c r="CK244" s="120"/>
      <c r="CL244" s="120"/>
      <c r="CM244" s="120"/>
      <c r="CN244" s="120"/>
      <c r="CO244" s="121"/>
      <c r="CP244" s="116">
        <f>CP245</f>
        <v>2348500</v>
      </c>
      <c r="CQ244" s="117"/>
      <c r="CR244" s="117"/>
      <c r="CS244" s="117"/>
      <c r="CT244" s="117"/>
      <c r="CU244" s="117"/>
      <c r="CV244" s="117"/>
      <c r="CW244" s="117"/>
      <c r="CX244" s="117"/>
      <c r="CY244" s="117"/>
      <c r="CZ244" s="117"/>
      <c r="DA244" s="117"/>
      <c r="DB244" s="117"/>
      <c r="DC244" s="117"/>
      <c r="DD244" s="117"/>
      <c r="DE244" s="118"/>
    </row>
    <row r="245" spans="2:109" ht="24.75" customHeight="1">
      <c r="B245" s="40" t="s">
        <v>247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2"/>
      <c r="AC245" s="112" t="s">
        <v>82</v>
      </c>
      <c r="AD245" s="113"/>
      <c r="AE245" s="113"/>
      <c r="AF245" s="113"/>
      <c r="AG245" s="113"/>
      <c r="AH245" s="114"/>
      <c r="AI245" s="115" t="s">
        <v>58</v>
      </c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4"/>
      <c r="BD245" s="119">
        <v>2348500</v>
      </c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120"/>
      <c r="BT245" s="120"/>
      <c r="BU245" s="120"/>
      <c r="BV245" s="120"/>
      <c r="BW245" s="120"/>
      <c r="BX245" s="120"/>
      <c r="BY245" s="121"/>
      <c r="BZ245" s="119">
        <v>2252873.69</v>
      </c>
      <c r="CA245" s="120"/>
      <c r="CB245" s="120"/>
      <c r="CC245" s="120"/>
      <c r="CD245" s="120"/>
      <c r="CE245" s="120"/>
      <c r="CF245" s="120"/>
      <c r="CG245" s="120"/>
      <c r="CH245" s="120"/>
      <c r="CI245" s="120"/>
      <c r="CJ245" s="120"/>
      <c r="CK245" s="120"/>
      <c r="CL245" s="120"/>
      <c r="CM245" s="120"/>
      <c r="CN245" s="120"/>
      <c r="CO245" s="121"/>
      <c r="CP245" s="116">
        <f>BD245</f>
        <v>2348500</v>
      </c>
      <c r="CQ245" s="117"/>
      <c r="CR245" s="117"/>
      <c r="CS245" s="117"/>
      <c r="CT245" s="117"/>
      <c r="CU245" s="117"/>
      <c r="CV245" s="117"/>
      <c r="CW245" s="117"/>
      <c r="CX245" s="117"/>
      <c r="CY245" s="117"/>
      <c r="CZ245" s="117"/>
      <c r="DA245" s="117"/>
      <c r="DB245" s="117"/>
      <c r="DC245" s="117"/>
      <c r="DD245" s="117"/>
      <c r="DE245" s="118"/>
    </row>
    <row r="246" spans="2:109" ht="156.75" customHeight="1">
      <c r="B246" s="40" t="s">
        <v>59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2"/>
      <c r="AC246" s="112" t="s">
        <v>82</v>
      </c>
      <c r="AD246" s="113"/>
      <c r="AE246" s="113"/>
      <c r="AF246" s="113"/>
      <c r="AG246" s="113"/>
      <c r="AH246" s="114"/>
      <c r="AI246" s="115" t="s">
        <v>455</v>
      </c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  <c r="AY246" s="113"/>
      <c r="AZ246" s="113"/>
      <c r="BA246" s="113"/>
      <c r="BB246" s="113"/>
      <c r="BC246" s="114"/>
      <c r="BD246" s="37">
        <f>BD247</f>
        <v>50812489</v>
      </c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>
        <f>BZ247</f>
        <v>46145936.59</v>
      </c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116">
        <f t="shared" si="18"/>
        <v>4666552.409999996</v>
      </c>
      <c r="CQ246" s="117"/>
      <c r="CR246" s="117"/>
      <c r="CS246" s="117"/>
      <c r="CT246" s="117"/>
      <c r="CU246" s="117"/>
      <c r="CV246" s="117"/>
      <c r="CW246" s="117"/>
      <c r="CX246" s="117"/>
      <c r="CY246" s="117"/>
      <c r="CZ246" s="117"/>
      <c r="DA246" s="117"/>
      <c r="DB246" s="117"/>
      <c r="DC246" s="117"/>
      <c r="DD246" s="117"/>
      <c r="DE246" s="118"/>
    </row>
    <row r="247" spans="2:109" ht="48" customHeight="1">
      <c r="B247" s="40" t="s">
        <v>61</v>
      </c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2"/>
      <c r="AC247" s="112" t="s">
        <v>82</v>
      </c>
      <c r="AD247" s="113"/>
      <c r="AE247" s="113"/>
      <c r="AF247" s="113"/>
      <c r="AG247" s="113"/>
      <c r="AH247" s="114"/>
      <c r="AI247" s="115" t="s">
        <v>302</v>
      </c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4"/>
      <c r="BD247" s="37">
        <f>BD248</f>
        <v>50812489</v>
      </c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>
        <f>BZ248</f>
        <v>46145936.59</v>
      </c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116">
        <f t="shared" si="18"/>
        <v>4666552.409999996</v>
      </c>
      <c r="CQ247" s="117"/>
      <c r="CR247" s="117"/>
      <c r="CS247" s="117"/>
      <c r="CT247" s="117"/>
      <c r="CU247" s="117"/>
      <c r="CV247" s="117"/>
      <c r="CW247" s="117"/>
      <c r="CX247" s="117"/>
      <c r="CY247" s="117"/>
      <c r="CZ247" s="117"/>
      <c r="DA247" s="117"/>
      <c r="DB247" s="117"/>
      <c r="DC247" s="117"/>
      <c r="DD247" s="117"/>
      <c r="DE247" s="118"/>
    </row>
    <row r="248" spans="2:109" ht="26.25" customHeight="1">
      <c r="B248" s="40" t="s">
        <v>246</v>
      </c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2"/>
      <c r="AC248" s="112" t="s">
        <v>82</v>
      </c>
      <c r="AD248" s="113"/>
      <c r="AE248" s="113"/>
      <c r="AF248" s="113"/>
      <c r="AG248" s="113"/>
      <c r="AH248" s="114"/>
      <c r="AI248" s="115" t="s">
        <v>147</v>
      </c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4"/>
      <c r="BD248" s="37">
        <f>BD249</f>
        <v>50812489</v>
      </c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>
        <f>BZ249</f>
        <v>46145936.59</v>
      </c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116">
        <f t="shared" si="18"/>
        <v>4666552.409999996</v>
      </c>
      <c r="CQ248" s="117"/>
      <c r="CR248" s="117"/>
      <c r="CS248" s="117"/>
      <c r="CT248" s="117"/>
      <c r="CU248" s="117"/>
      <c r="CV248" s="117"/>
      <c r="CW248" s="117"/>
      <c r="CX248" s="117"/>
      <c r="CY248" s="117"/>
      <c r="CZ248" s="117"/>
      <c r="DA248" s="117"/>
      <c r="DB248" s="117"/>
      <c r="DC248" s="117"/>
      <c r="DD248" s="117"/>
      <c r="DE248" s="118"/>
    </row>
    <row r="249" spans="2:109" ht="26.25" customHeight="1">
      <c r="B249" s="40" t="s">
        <v>247</v>
      </c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2"/>
      <c r="AC249" s="112" t="s">
        <v>82</v>
      </c>
      <c r="AD249" s="113"/>
      <c r="AE249" s="113"/>
      <c r="AF249" s="113"/>
      <c r="AG249" s="113"/>
      <c r="AH249" s="114"/>
      <c r="AI249" s="115" t="s">
        <v>630</v>
      </c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4"/>
      <c r="BD249" s="37">
        <v>50812489</v>
      </c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>
        <v>46145936.59</v>
      </c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116">
        <f t="shared" si="18"/>
        <v>4666552.409999996</v>
      </c>
      <c r="CQ249" s="117"/>
      <c r="CR249" s="117"/>
      <c r="CS249" s="117"/>
      <c r="CT249" s="117"/>
      <c r="CU249" s="117"/>
      <c r="CV249" s="117"/>
      <c r="CW249" s="117"/>
      <c r="CX249" s="117"/>
      <c r="CY249" s="117"/>
      <c r="CZ249" s="117"/>
      <c r="DA249" s="117"/>
      <c r="DB249" s="117"/>
      <c r="DC249" s="117"/>
      <c r="DD249" s="117"/>
      <c r="DE249" s="118"/>
    </row>
    <row r="250" spans="2:109" ht="17.25" customHeight="1">
      <c r="B250" s="53" t="s">
        <v>209</v>
      </c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5"/>
      <c r="AC250" s="122" t="s">
        <v>82</v>
      </c>
      <c r="AD250" s="123"/>
      <c r="AE250" s="123"/>
      <c r="AF250" s="123"/>
      <c r="AG250" s="123"/>
      <c r="AH250" s="124"/>
      <c r="AI250" s="138" t="s">
        <v>210</v>
      </c>
      <c r="AJ250" s="123"/>
      <c r="AK250" s="123"/>
      <c r="AL250" s="123"/>
      <c r="AM250" s="123"/>
      <c r="AN250" s="123"/>
      <c r="AO250" s="123"/>
      <c r="AP250" s="123"/>
      <c r="AQ250" s="123"/>
      <c r="AR250" s="123"/>
      <c r="AS250" s="123"/>
      <c r="AT250" s="123"/>
      <c r="AU250" s="123"/>
      <c r="AV250" s="123"/>
      <c r="AW250" s="123"/>
      <c r="AX250" s="123"/>
      <c r="AY250" s="123"/>
      <c r="AZ250" s="123"/>
      <c r="BA250" s="123"/>
      <c r="BB250" s="123"/>
      <c r="BC250" s="124"/>
      <c r="BD250" s="47">
        <f>BD251+BD262</f>
        <v>614200</v>
      </c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>
        <f>BZ251+BZ262</f>
        <v>506608.02</v>
      </c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132">
        <f aca="true" t="shared" si="19" ref="CP250:CP256">BD250-BZ250</f>
        <v>107591.97999999998</v>
      </c>
      <c r="CQ250" s="133"/>
      <c r="CR250" s="133"/>
      <c r="CS250" s="133"/>
      <c r="CT250" s="133"/>
      <c r="CU250" s="133"/>
      <c r="CV250" s="133"/>
      <c r="CW250" s="133"/>
      <c r="CX250" s="133"/>
      <c r="CY250" s="133"/>
      <c r="CZ250" s="133"/>
      <c r="DA250" s="133"/>
      <c r="DB250" s="133"/>
      <c r="DC250" s="133"/>
      <c r="DD250" s="133"/>
      <c r="DE250" s="134"/>
    </row>
    <row r="251" spans="2:109" ht="25.5" customHeight="1">
      <c r="B251" s="40" t="s">
        <v>322</v>
      </c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2"/>
      <c r="AC251" s="112" t="s">
        <v>82</v>
      </c>
      <c r="AD251" s="113"/>
      <c r="AE251" s="113"/>
      <c r="AF251" s="113"/>
      <c r="AG251" s="113"/>
      <c r="AH251" s="114"/>
      <c r="AI251" s="115" t="s">
        <v>453</v>
      </c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  <c r="BC251" s="114"/>
      <c r="BD251" s="37">
        <f>BD252+BD257</f>
        <v>482000</v>
      </c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>
        <f>BZ252+BZ257</f>
        <v>407735.80000000005</v>
      </c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116">
        <f>BD251-BZ251</f>
        <v>74264.19999999995</v>
      </c>
      <c r="CQ251" s="117"/>
      <c r="CR251" s="117"/>
      <c r="CS251" s="117"/>
      <c r="CT251" s="117"/>
      <c r="CU251" s="117"/>
      <c r="CV251" s="117"/>
      <c r="CW251" s="117"/>
      <c r="CX251" s="117"/>
      <c r="CY251" s="117"/>
      <c r="CZ251" s="117"/>
      <c r="DA251" s="117"/>
      <c r="DB251" s="117"/>
      <c r="DC251" s="117"/>
      <c r="DD251" s="117"/>
      <c r="DE251" s="118"/>
    </row>
    <row r="252" spans="2:109" ht="90.75" customHeight="1">
      <c r="B252" s="40" t="s">
        <v>452</v>
      </c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2"/>
      <c r="AC252" s="112" t="s">
        <v>82</v>
      </c>
      <c r="AD252" s="113"/>
      <c r="AE252" s="113"/>
      <c r="AF252" s="113"/>
      <c r="AG252" s="113"/>
      <c r="AH252" s="114"/>
      <c r="AI252" s="115" t="s">
        <v>451</v>
      </c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4"/>
      <c r="BD252" s="37">
        <f>BD253</f>
        <v>450000</v>
      </c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>
        <f>BZ253</f>
        <v>386763.08</v>
      </c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116">
        <f>BD252-BZ252</f>
        <v>63236.919999999984</v>
      </c>
      <c r="CQ252" s="117"/>
      <c r="CR252" s="117"/>
      <c r="CS252" s="117"/>
      <c r="CT252" s="117"/>
      <c r="CU252" s="117"/>
      <c r="CV252" s="117"/>
      <c r="CW252" s="117"/>
      <c r="CX252" s="117"/>
      <c r="CY252" s="117"/>
      <c r="CZ252" s="117"/>
      <c r="DA252" s="117"/>
      <c r="DB252" s="117"/>
      <c r="DC252" s="117"/>
      <c r="DD252" s="117"/>
      <c r="DE252" s="118"/>
    </row>
    <row r="253" spans="2:109" ht="34.5" customHeight="1">
      <c r="B253" s="40" t="s">
        <v>279</v>
      </c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2"/>
      <c r="AC253" s="112" t="s">
        <v>82</v>
      </c>
      <c r="AD253" s="113"/>
      <c r="AE253" s="113"/>
      <c r="AF253" s="113"/>
      <c r="AG253" s="113"/>
      <c r="AH253" s="114"/>
      <c r="AI253" s="115" t="s">
        <v>450</v>
      </c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4"/>
      <c r="BD253" s="37">
        <f>BD254</f>
        <v>450000</v>
      </c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>
        <f>BZ254</f>
        <v>386763.08</v>
      </c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116">
        <f t="shared" si="19"/>
        <v>63236.919999999984</v>
      </c>
      <c r="CQ253" s="117"/>
      <c r="CR253" s="117"/>
      <c r="CS253" s="117"/>
      <c r="CT253" s="117"/>
      <c r="CU253" s="117"/>
      <c r="CV253" s="117"/>
      <c r="CW253" s="117"/>
      <c r="CX253" s="117"/>
      <c r="CY253" s="117"/>
      <c r="CZ253" s="117"/>
      <c r="DA253" s="117"/>
      <c r="DB253" s="117"/>
      <c r="DC253" s="117"/>
      <c r="DD253" s="117"/>
      <c r="DE253" s="118"/>
    </row>
    <row r="254" spans="2:109" ht="18.75" customHeight="1">
      <c r="B254" s="40" t="s">
        <v>245</v>
      </c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2"/>
      <c r="AC254" s="112" t="s">
        <v>82</v>
      </c>
      <c r="AD254" s="113"/>
      <c r="AE254" s="113"/>
      <c r="AF254" s="113"/>
      <c r="AG254" s="113"/>
      <c r="AH254" s="114"/>
      <c r="AI254" s="115" t="s">
        <v>449</v>
      </c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3"/>
      <c r="BA254" s="113"/>
      <c r="BB254" s="113"/>
      <c r="BC254" s="114"/>
      <c r="BD254" s="37">
        <f>BD255</f>
        <v>450000</v>
      </c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>
        <f>BZ255</f>
        <v>386763.08</v>
      </c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116">
        <f t="shared" si="19"/>
        <v>63236.919999999984</v>
      </c>
      <c r="CQ254" s="117"/>
      <c r="CR254" s="117"/>
      <c r="CS254" s="117"/>
      <c r="CT254" s="117"/>
      <c r="CU254" s="117"/>
      <c r="CV254" s="117"/>
      <c r="CW254" s="117"/>
      <c r="CX254" s="117"/>
      <c r="CY254" s="117"/>
      <c r="CZ254" s="117"/>
      <c r="DA254" s="117"/>
      <c r="DB254" s="117"/>
      <c r="DC254" s="117"/>
      <c r="DD254" s="117"/>
      <c r="DE254" s="118"/>
    </row>
    <row r="255" spans="2:109" ht="18.75" customHeight="1">
      <c r="B255" s="40" t="s">
        <v>174</v>
      </c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2"/>
      <c r="AC255" s="112" t="s">
        <v>82</v>
      </c>
      <c r="AD255" s="113"/>
      <c r="AE255" s="113"/>
      <c r="AF255" s="113"/>
      <c r="AG255" s="113"/>
      <c r="AH255" s="114"/>
      <c r="AI255" s="115" t="s">
        <v>448</v>
      </c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  <c r="BC255" s="114"/>
      <c r="BD255" s="37">
        <f>BD256</f>
        <v>450000</v>
      </c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>
        <f>BZ256</f>
        <v>386763.08</v>
      </c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116">
        <f t="shared" si="19"/>
        <v>63236.919999999984</v>
      </c>
      <c r="CQ255" s="117"/>
      <c r="CR255" s="117"/>
      <c r="CS255" s="117"/>
      <c r="CT255" s="117"/>
      <c r="CU255" s="117"/>
      <c r="CV255" s="117"/>
      <c r="CW255" s="117"/>
      <c r="CX255" s="117"/>
      <c r="CY255" s="117"/>
      <c r="CZ255" s="117"/>
      <c r="DA255" s="117"/>
      <c r="DB255" s="117"/>
      <c r="DC255" s="117"/>
      <c r="DD255" s="117"/>
      <c r="DE255" s="118"/>
    </row>
    <row r="256" spans="2:109" ht="18.75" customHeight="1">
      <c r="B256" s="40" t="s">
        <v>177</v>
      </c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2"/>
      <c r="AC256" s="112" t="s">
        <v>82</v>
      </c>
      <c r="AD256" s="113"/>
      <c r="AE256" s="113"/>
      <c r="AF256" s="113"/>
      <c r="AG256" s="113"/>
      <c r="AH256" s="114"/>
      <c r="AI256" s="115" t="s">
        <v>447</v>
      </c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4"/>
      <c r="BD256" s="119">
        <v>450000</v>
      </c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20"/>
      <c r="BS256" s="120"/>
      <c r="BT256" s="120"/>
      <c r="BU256" s="120"/>
      <c r="BV256" s="120"/>
      <c r="BW256" s="120"/>
      <c r="BX256" s="120"/>
      <c r="BY256" s="121"/>
      <c r="BZ256" s="119">
        <v>386763.08</v>
      </c>
      <c r="CA256" s="120"/>
      <c r="CB256" s="120"/>
      <c r="CC256" s="120"/>
      <c r="CD256" s="120"/>
      <c r="CE256" s="120"/>
      <c r="CF256" s="120"/>
      <c r="CG256" s="120"/>
      <c r="CH256" s="120"/>
      <c r="CI256" s="120"/>
      <c r="CJ256" s="120"/>
      <c r="CK256" s="120"/>
      <c r="CL256" s="120"/>
      <c r="CM256" s="120"/>
      <c r="CN256" s="120"/>
      <c r="CO256" s="121"/>
      <c r="CP256" s="105">
        <f t="shared" si="19"/>
        <v>63236.919999999984</v>
      </c>
      <c r="CQ256" s="106"/>
      <c r="CR256" s="106"/>
      <c r="CS256" s="106"/>
      <c r="CT256" s="106"/>
      <c r="CU256" s="106"/>
      <c r="CV256" s="106"/>
      <c r="CW256" s="106"/>
      <c r="CX256" s="106"/>
      <c r="CY256" s="106"/>
      <c r="CZ256" s="106"/>
      <c r="DA256" s="106"/>
      <c r="DB256" s="106"/>
      <c r="DC256" s="106"/>
      <c r="DD256" s="106"/>
      <c r="DE256" s="131"/>
    </row>
    <row r="257" spans="2:109" ht="102" customHeight="1">
      <c r="B257" s="40" t="s">
        <v>446</v>
      </c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2"/>
      <c r="AC257" s="112" t="s">
        <v>82</v>
      </c>
      <c r="AD257" s="113"/>
      <c r="AE257" s="113"/>
      <c r="AF257" s="113"/>
      <c r="AG257" s="113"/>
      <c r="AH257" s="114"/>
      <c r="AI257" s="115" t="s">
        <v>445</v>
      </c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4"/>
      <c r="BD257" s="37">
        <f>BD258</f>
        <v>32000</v>
      </c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>
        <f>BZ258</f>
        <v>20972.72</v>
      </c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116">
        <f>BD257-BZ257</f>
        <v>11027.279999999999</v>
      </c>
      <c r="CQ257" s="117"/>
      <c r="CR257" s="117"/>
      <c r="CS257" s="117"/>
      <c r="CT257" s="117"/>
      <c r="CU257" s="117"/>
      <c r="CV257" s="117"/>
      <c r="CW257" s="117"/>
      <c r="CX257" s="117"/>
      <c r="CY257" s="117"/>
      <c r="CZ257" s="117"/>
      <c r="DA257" s="117"/>
      <c r="DB257" s="117"/>
      <c r="DC257" s="117"/>
      <c r="DD257" s="117"/>
      <c r="DE257" s="118"/>
    </row>
    <row r="258" spans="2:109" ht="34.5" customHeight="1">
      <c r="B258" s="40" t="s">
        <v>120</v>
      </c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2"/>
      <c r="AC258" s="112" t="s">
        <v>82</v>
      </c>
      <c r="AD258" s="113"/>
      <c r="AE258" s="113"/>
      <c r="AF258" s="113"/>
      <c r="AG258" s="113"/>
      <c r="AH258" s="114"/>
      <c r="AI258" s="115" t="s">
        <v>444</v>
      </c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4"/>
      <c r="BD258" s="37">
        <f>BD259</f>
        <v>32000</v>
      </c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>
        <f>BZ259</f>
        <v>20972.72</v>
      </c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116">
        <f aca="true" t="shared" si="20" ref="CP258:CP272">BD258-BZ258</f>
        <v>11027.279999999999</v>
      </c>
      <c r="CQ258" s="117"/>
      <c r="CR258" s="117"/>
      <c r="CS258" s="117"/>
      <c r="CT258" s="117"/>
      <c r="CU258" s="117"/>
      <c r="CV258" s="117"/>
      <c r="CW258" s="117"/>
      <c r="CX258" s="117"/>
      <c r="CY258" s="117"/>
      <c r="CZ258" s="117"/>
      <c r="DA258" s="117"/>
      <c r="DB258" s="117"/>
      <c r="DC258" s="117"/>
      <c r="DD258" s="117"/>
      <c r="DE258" s="118"/>
    </row>
    <row r="259" spans="2:109" ht="18.75" customHeight="1">
      <c r="B259" s="40" t="s">
        <v>245</v>
      </c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2"/>
      <c r="AC259" s="112" t="s">
        <v>82</v>
      </c>
      <c r="AD259" s="113"/>
      <c r="AE259" s="113"/>
      <c r="AF259" s="113"/>
      <c r="AG259" s="113"/>
      <c r="AH259" s="114"/>
      <c r="AI259" s="115" t="s">
        <v>443</v>
      </c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4"/>
      <c r="BD259" s="37">
        <f>BD260</f>
        <v>32000</v>
      </c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>
        <f>BZ260</f>
        <v>20972.72</v>
      </c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116">
        <f t="shared" si="20"/>
        <v>11027.279999999999</v>
      </c>
      <c r="CQ259" s="117"/>
      <c r="CR259" s="117"/>
      <c r="CS259" s="117"/>
      <c r="CT259" s="117"/>
      <c r="CU259" s="117"/>
      <c r="CV259" s="117"/>
      <c r="CW259" s="117"/>
      <c r="CX259" s="117"/>
      <c r="CY259" s="117"/>
      <c r="CZ259" s="117"/>
      <c r="DA259" s="117"/>
      <c r="DB259" s="117"/>
      <c r="DC259" s="117"/>
      <c r="DD259" s="117"/>
      <c r="DE259" s="118"/>
    </row>
    <row r="260" spans="2:109" ht="18.75" customHeight="1">
      <c r="B260" s="40" t="s">
        <v>174</v>
      </c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2"/>
      <c r="AC260" s="112" t="s">
        <v>82</v>
      </c>
      <c r="AD260" s="113"/>
      <c r="AE260" s="113"/>
      <c r="AF260" s="113"/>
      <c r="AG260" s="113"/>
      <c r="AH260" s="114"/>
      <c r="AI260" s="115" t="s">
        <v>442</v>
      </c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4"/>
      <c r="BD260" s="37">
        <f>BD261</f>
        <v>32000</v>
      </c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>
        <f>BZ261</f>
        <v>20972.72</v>
      </c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116">
        <f t="shared" si="20"/>
        <v>11027.279999999999</v>
      </c>
      <c r="CQ260" s="117"/>
      <c r="CR260" s="117"/>
      <c r="CS260" s="117"/>
      <c r="CT260" s="117"/>
      <c r="CU260" s="117"/>
      <c r="CV260" s="117"/>
      <c r="CW260" s="117"/>
      <c r="CX260" s="117"/>
      <c r="CY260" s="117"/>
      <c r="CZ260" s="117"/>
      <c r="DA260" s="117"/>
      <c r="DB260" s="117"/>
      <c r="DC260" s="117"/>
      <c r="DD260" s="117"/>
      <c r="DE260" s="118"/>
    </row>
    <row r="261" spans="2:109" ht="22.5" customHeight="1">
      <c r="B261" s="40" t="s">
        <v>191</v>
      </c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2"/>
      <c r="AC261" s="112" t="s">
        <v>82</v>
      </c>
      <c r="AD261" s="113"/>
      <c r="AE261" s="113"/>
      <c r="AF261" s="113"/>
      <c r="AG261" s="113"/>
      <c r="AH261" s="114"/>
      <c r="AI261" s="115" t="s">
        <v>441</v>
      </c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4"/>
      <c r="BD261" s="37">
        <v>32000</v>
      </c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>
        <v>20972.72</v>
      </c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116">
        <f t="shared" si="20"/>
        <v>11027.279999999999</v>
      </c>
      <c r="CQ261" s="117"/>
      <c r="CR261" s="117"/>
      <c r="CS261" s="117"/>
      <c r="CT261" s="117"/>
      <c r="CU261" s="117"/>
      <c r="CV261" s="117"/>
      <c r="CW261" s="117"/>
      <c r="CX261" s="117"/>
      <c r="CY261" s="117"/>
      <c r="CZ261" s="117"/>
      <c r="DA261" s="117"/>
      <c r="DB261" s="117"/>
      <c r="DC261" s="117"/>
      <c r="DD261" s="117"/>
      <c r="DE261" s="118"/>
    </row>
    <row r="262" spans="2:109" ht="36" customHeight="1">
      <c r="B262" s="40" t="s">
        <v>39</v>
      </c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2"/>
      <c r="AC262" s="112" t="s">
        <v>82</v>
      </c>
      <c r="AD262" s="113"/>
      <c r="AE262" s="113"/>
      <c r="AF262" s="113"/>
      <c r="AG262" s="113"/>
      <c r="AH262" s="114"/>
      <c r="AI262" s="115" t="s">
        <v>454</v>
      </c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4"/>
      <c r="BD262" s="37">
        <f>BD263</f>
        <v>132200</v>
      </c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>
        <f>BZ263</f>
        <v>98872.22</v>
      </c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116">
        <f>BD262-BZ262</f>
        <v>33327.78</v>
      </c>
      <c r="CQ262" s="117"/>
      <c r="CR262" s="117"/>
      <c r="CS262" s="117"/>
      <c r="CT262" s="117"/>
      <c r="CU262" s="117"/>
      <c r="CV262" s="117"/>
      <c r="CW262" s="117"/>
      <c r="CX262" s="117"/>
      <c r="CY262" s="117"/>
      <c r="CZ262" s="117"/>
      <c r="DA262" s="117"/>
      <c r="DB262" s="117"/>
      <c r="DC262" s="117"/>
      <c r="DD262" s="117"/>
      <c r="DE262" s="118"/>
    </row>
    <row r="263" spans="2:109" ht="112.5" customHeight="1">
      <c r="B263" s="40" t="s">
        <v>440</v>
      </c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2"/>
      <c r="AC263" s="112" t="s">
        <v>82</v>
      </c>
      <c r="AD263" s="113"/>
      <c r="AE263" s="113"/>
      <c r="AF263" s="113"/>
      <c r="AG263" s="113"/>
      <c r="AH263" s="114"/>
      <c r="AI263" s="115" t="s">
        <v>439</v>
      </c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4"/>
      <c r="BD263" s="37">
        <f>BD264</f>
        <v>132200</v>
      </c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>
        <f>BZ264</f>
        <v>98872.22</v>
      </c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116">
        <f t="shared" si="20"/>
        <v>33327.78</v>
      </c>
      <c r="CQ263" s="117"/>
      <c r="CR263" s="117"/>
      <c r="CS263" s="117"/>
      <c r="CT263" s="117"/>
      <c r="CU263" s="117"/>
      <c r="CV263" s="117"/>
      <c r="CW263" s="117"/>
      <c r="CX263" s="117"/>
      <c r="CY263" s="117"/>
      <c r="CZ263" s="117"/>
      <c r="DA263" s="117"/>
      <c r="DB263" s="117"/>
      <c r="DC263" s="117"/>
      <c r="DD263" s="117"/>
      <c r="DE263" s="118"/>
    </row>
    <row r="264" spans="2:109" ht="36.75" customHeight="1">
      <c r="B264" s="40" t="s">
        <v>279</v>
      </c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2"/>
      <c r="AC264" s="112" t="s">
        <v>82</v>
      </c>
      <c r="AD264" s="113"/>
      <c r="AE264" s="113"/>
      <c r="AF264" s="113"/>
      <c r="AG264" s="113"/>
      <c r="AH264" s="114"/>
      <c r="AI264" s="115" t="s">
        <v>438</v>
      </c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4"/>
      <c r="BD264" s="37">
        <f>BD265+BD269</f>
        <v>132200</v>
      </c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>
        <f>BZ265+BZ269</f>
        <v>98872.22</v>
      </c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116">
        <f>BD264-BZ264</f>
        <v>33327.78</v>
      </c>
      <c r="CQ264" s="117"/>
      <c r="CR264" s="117"/>
      <c r="CS264" s="117"/>
      <c r="CT264" s="117"/>
      <c r="CU264" s="117"/>
      <c r="CV264" s="117"/>
      <c r="CW264" s="117"/>
      <c r="CX264" s="117"/>
      <c r="CY264" s="117"/>
      <c r="CZ264" s="117"/>
      <c r="DA264" s="117"/>
      <c r="DB264" s="117"/>
      <c r="DC264" s="117"/>
      <c r="DD264" s="117"/>
      <c r="DE264" s="118"/>
    </row>
    <row r="265" spans="2:109" ht="18.75" customHeight="1">
      <c r="B265" s="40" t="s">
        <v>245</v>
      </c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2"/>
      <c r="AC265" s="112" t="s">
        <v>82</v>
      </c>
      <c r="AD265" s="113"/>
      <c r="AE265" s="113"/>
      <c r="AF265" s="113"/>
      <c r="AG265" s="113"/>
      <c r="AH265" s="114"/>
      <c r="AI265" s="115" t="s">
        <v>437</v>
      </c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4"/>
      <c r="BD265" s="37">
        <f>BD266</f>
        <v>75200</v>
      </c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>
        <f>BZ266</f>
        <v>42505.62</v>
      </c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116">
        <f>BD265-BZ265</f>
        <v>32694.379999999997</v>
      </c>
      <c r="CQ265" s="117"/>
      <c r="CR265" s="117"/>
      <c r="CS265" s="117"/>
      <c r="CT265" s="117"/>
      <c r="CU265" s="117"/>
      <c r="CV265" s="117"/>
      <c r="CW265" s="117"/>
      <c r="CX265" s="117"/>
      <c r="CY265" s="117"/>
      <c r="CZ265" s="117"/>
      <c r="DA265" s="117"/>
      <c r="DB265" s="117"/>
      <c r="DC265" s="117"/>
      <c r="DD265" s="117"/>
      <c r="DE265" s="118"/>
    </row>
    <row r="266" spans="2:109" ht="18.75" customHeight="1">
      <c r="B266" s="40" t="s">
        <v>174</v>
      </c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2"/>
      <c r="AC266" s="112" t="s">
        <v>82</v>
      </c>
      <c r="AD266" s="113"/>
      <c r="AE266" s="113"/>
      <c r="AF266" s="113"/>
      <c r="AG266" s="113"/>
      <c r="AH266" s="114"/>
      <c r="AI266" s="115" t="s">
        <v>436</v>
      </c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3"/>
      <c r="BC266" s="114"/>
      <c r="BD266" s="37">
        <f>BD267</f>
        <v>75200</v>
      </c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>
        <f>BZ267</f>
        <v>42505.62</v>
      </c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116">
        <f t="shared" si="20"/>
        <v>32694.379999999997</v>
      </c>
      <c r="CQ266" s="117"/>
      <c r="CR266" s="117"/>
      <c r="CS266" s="117"/>
      <c r="CT266" s="117"/>
      <c r="CU266" s="117"/>
      <c r="CV266" s="117"/>
      <c r="CW266" s="117"/>
      <c r="CX266" s="117"/>
      <c r="CY266" s="117"/>
      <c r="CZ266" s="117"/>
      <c r="DA266" s="117"/>
      <c r="DB266" s="117"/>
      <c r="DC266" s="117"/>
      <c r="DD266" s="117"/>
      <c r="DE266" s="118"/>
    </row>
    <row r="267" spans="2:109" ht="24" customHeight="1">
      <c r="B267" s="40" t="s">
        <v>191</v>
      </c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2"/>
      <c r="AC267" s="112" t="s">
        <v>82</v>
      </c>
      <c r="AD267" s="113"/>
      <c r="AE267" s="113"/>
      <c r="AF267" s="113"/>
      <c r="AG267" s="113"/>
      <c r="AH267" s="114"/>
      <c r="AI267" s="115" t="s">
        <v>435</v>
      </c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  <c r="BC267" s="114"/>
      <c r="BD267" s="37">
        <v>75200</v>
      </c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>
        <v>42505.62</v>
      </c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116">
        <f t="shared" si="20"/>
        <v>32694.379999999997</v>
      </c>
      <c r="CQ267" s="117"/>
      <c r="CR267" s="117"/>
      <c r="CS267" s="117"/>
      <c r="CT267" s="117"/>
      <c r="CU267" s="117"/>
      <c r="CV267" s="117"/>
      <c r="CW267" s="117"/>
      <c r="CX267" s="117"/>
      <c r="CY267" s="117"/>
      <c r="CZ267" s="117"/>
      <c r="DA267" s="117"/>
      <c r="DB267" s="117"/>
      <c r="DC267" s="117"/>
      <c r="DD267" s="117"/>
      <c r="DE267" s="118"/>
    </row>
    <row r="268" spans="2:109" ht="15" customHeight="1" hidden="1">
      <c r="B268" s="40" t="s">
        <v>192</v>
      </c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2"/>
      <c r="AC268" s="112" t="s">
        <v>82</v>
      </c>
      <c r="AD268" s="113"/>
      <c r="AE268" s="113"/>
      <c r="AF268" s="113"/>
      <c r="AG268" s="113"/>
      <c r="AH268" s="114"/>
      <c r="AI268" s="115" t="s">
        <v>158</v>
      </c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3"/>
      <c r="AT268" s="113"/>
      <c r="AU268" s="113"/>
      <c r="AV268" s="113"/>
      <c r="AW268" s="113"/>
      <c r="AX268" s="113"/>
      <c r="AY268" s="113"/>
      <c r="AZ268" s="113"/>
      <c r="BA268" s="113"/>
      <c r="BB268" s="113"/>
      <c r="BC268" s="114"/>
      <c r="BD268" s="37" t="s">
        <v>224</v>
      </c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 t="s">
        <v>224</v>
      </c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116" t="e">
        <f t="shared" si="20"/>
        <v>#VALUE!</v>
      </c>
      <c r="CQ268" s="117"/>
      <c r="CR268" s="117"/>
      <c r="CS268" s="117"/>
      <c r="CT268" s="117"/>
      <c r="CU268" s="117"/>
      <c r="CV268" s="117"/>
      <c r="CW268" s="117"/>
      <c r="CX268" s="117"/>
      <c r="CY268" s="117"/>
      <c r="CZ268" s="117"/>
      <c r="DA268" s="117"/>
      <c r="DB268" s="117"/>
      <c r="DC268" s="117"/>
      <c r="DD268" s="117"/>
      <c r="DE268" s="118"/>
    </row>
    <row r="269" spans="2:109" ht="21.75" customHeight="1">
      <c r="B269" s="40" t="s">
        <v>246</v>
      </c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2"/>
      <c r="AC269" s="112" t="s">
        <v>82</v>
      </c>
      <c r="AD269" s="113"/>
      <c r="AE269" s="113"/>
      <c r="AF269" s="113"/>
      <c r="AG269" s="113"/>
      <c r="AH269" s="114"/>
      <c r="AI269" s="115" t="s">
        <v>40</v>
      </c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13"/>
      <c r="AT269" s="113"/>
      <c r="AU269" s="113"/>
      <c r="AV269" s="113"/>
      <c r="AW269" s="113"/>
      <c r="AX269" s="113"/>
      <c r="AY269" s="113"/>
      <c r="AZ269" s="113"/>
      <c r="BA269" s="113"/>
      <c r="BB269" s="113"/>
      <c r="BC269" s="114"/>
      <c r="BD269" s="37">
        <f>BD270</f>
        <v>57000</v>
      </c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>
        <f>BZ270</f>
        <v>56366.6</v>
      </c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116" t="s">
        <v>224</v>
      </c>
      <c r="CQ269" s="117"/>
      <c r="CR269" s="117"/>
      <c r="CS269" s="117"/>
      <c r="CT269" s="117"/>
      <c r="CU269" s="117"/>
      <c r="CV269" s="117"/>
      <c r="CW269" s="117"/>
      <c r="CX269" s="117"/>
      <c r="CY269" s="117"/>
      <c r="CZ269" s="117"/>
      <c r="DA269" s="117"/>
      <c r="DB269" s="117"/>
      <c r="DC269" s="117"/>
      <c r="DD269" s="117"/>
      <c r="DE269" s="118"/>
    </row>
    <row r="270" spans="2:109" ht="21.75" customHeight="1">
      <c r="B270" s="40" t="s">
        <v>194</v>
      </c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2"/>
      <c r="AC270" s="112" t="s">
        <v>82</v>
      </c>
      <c r="AD270" s="113"/>
      <c r="AE270" s="113"/>
      <c r="AF270" s="113"/>
      <c r="AG270" s="113"/>
      <c r="AH270" s="114"/>
      <c r="AI270" s="115" t="s">
        <v>159</v>
      </c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4"/>
      <c r="BD270" s="37">
        <v>57000</v>
      </c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>
        <v>56366.6</v>
      </c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116" t="s">
        <v>224</v>
      </c>
      <c r="CQ270" s="117"/>
      <c r="CR270" s="117"/>
      <c r="CS270" s="117"/>
      <c r="CT270" s="117"/>
      <c r="CU270" s="117"/>
      <c r="CV270" s="117"/>
      <c r="CW270" s="117"/>
      <c r="CX270" s="117"/>
      <c r="CY270" s="117"/>
      <c r="CZ270" s="117"/>
      <c r="DA270" s="117"/>
      <c r="DB270" s="117"/>
      <c r="DC270" s="117"/>
      <c r="DD270" s="117"/>
      <c r="DE270" s="118"/>
    </row>
    <row r="271" spans="2:150" ht="19.5" customHeight="1">
      <c r="B271" s="53" t="s">
        <v>211</v>
      </c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5"/>
      <c r="AC271" s="122" t="s">
        <v>82</v>
      </c>
      <c r="AD271" s="123"/>
      <c r="AE271" s="123"/>
      <c r="AF271" s="123"/>
      <c r="AG271" s="123"/>
      <c r="AH271" s="124"/>
      <c r="AI271" s="138" t="s">
        <v>215</v>
      </c>
      <c r="AJ271" s="123"/>
      <c r="AK271" s="123"/>
      <c r="AL271" s="123"/>
      <c r="AM271" s="123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  <c r="AY271" s="123"/>
      <c r="AZ271" s="123"/>
      <c r="BA271" s="123"/>
      <c r="BB271" s="123"/>
      <c r="BC271" s="124"/>
      <c r="BD271" s="47">
        <f aca="true" t="shared" si="21" ref="BD271:BD277">BD272</f>
        <v>1160000</v>
      </c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>
        <f aca="true" t="shared" si="22" ref="BZ271:BZ277">BZ272</f>
        <v>397082.81</v>
      </c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132">
        <f>BD271-BZ271</f>
        <v>762917.19</v>
      </c>
      <c r="CQ271" s="133"/>
      <c r="CR271" s="133"/>
      <c r="CS271" s="133"/>
      <c r="CT271" s="133"/>
      <c r="CU271" s="133"/>
      <c r="CV271" s="133"/>
      <c r="CW271" s="133"/>
      <c r="CX271" s="133"/>
      <c r="CY271" s="133"/>
      <c r="CZ271" s="133"/>
      <c r="DA271" s="133"/>
      <c r="DB271" s="133"/>
      <c r="DC271" s="133"/>
      <c r="DD271" s="133"/>
      <c r="DE271" s="134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</row>
    <row r="272" spans="2:153" s="26" customFormat="1" ht="19.5" customHeight="1">
      <c r="B272" s="53" t="s">
        <v>216</v>
      </c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5"/>
      <c r="AC272" s="122" t="s">
        <v>82</v>
      </c>
      <c r="AD272" s="123"/>
      <c r="AE272" s="123"/>
      <c r="AF272" s="123"/>
      <c r="AG272" s="123"/>
      <c r="AH272" s="124"/>
      <c r="AI272" s="138" t="s">
        <v>217</v>
      </c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  <c r="AY272" s="123"/>
      <c r="AZ272" s="123"/>
      <c r="BA272" s="123"/>
      <c r="BB272" s="123"/>
      <c r="BC272" s="124"/>
      <c r="BD272" s="47">
        <f t="shared" si="21"/>
        <v>1160000</v>
      </c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>
        <f t="shared" si="22"/>
        <v>397082.81</v>
      </c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132">
        <f t="shared" si="20"/>
        <v>762917.19</v>
      </c>
      <c r="CQ272" s="133"/>
      <c r="CR272" s="133"/>
      <c r="CS272" s="133"/>
      <c r="CT272" s="133"/>
      <c r="CU272" s="133"/>
      <c r="CV272" s="133"/>
      <c r="CW272" s="133"/>
      <c r="CX272" s="133"/>
      <c r="CY272" s="133"/>
      <c r="CZ272" s="133"/>
      <c r="DA272" s="133"/>
      <c r="DB272" s="133"/>
      <c r="DC272" s="133"/>
      <c r="DD272" s="133"/>
      <c r="DE272" s="134"/>
      <c r="DV272" s="28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</row>
    <row r="273" spans="2:153" ht="15.75" customHeight="1">
      <c r="B273" s="40" t="s">
        <v>536</v>
      </c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2"/>
      <c r="AC273" s="112" t="s">
        <v>82</v>
      </c>
      <c r="AD273" s="113"/>
      <c r="AE273" s="113"/>
      <c r="AF273" s="113"/>
      <c r="AG273" s="113"/>
      <c r="AH273" s="114"/>
      <c r="AI273" s="115" t="s">
        <v>434</v>
      </c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4"/>
      <c r="BD273" s="37">
        <f>BD275</f>
        <v>1160000</v>
      </c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>
        <f>BZ275</f>
        <v>397082.81</v>
      </c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116">
        <f>BD273-BZ273</f>
        <v>762917.19</v>
      </c>
      <c r="CQ273" s="117"/>
      <c r="CR273" s="117"/>
      <c r="CS273" s="117"/>
      <c r="CT273" s="117"/>
      <c r="CU273" s="117"/>
      <c r="CV273" s="117"/>
      <c r="CW273" s="117"/>
      <c r="CX273" s="117"/>
      <c r="CY273" s="117"/>
      <c r="CZ273" s="117"/>
      <c r="DA273" s="117"/>
      <c r="DB273" s="117"/>
      <c r="DC273" s="117"/>
      <c r="DD273" s="117"/>
      <c r="DE273" s="118"/>
      <c r="DV273" s="24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</row>
    <row r="274" spans="2:109" ht="95.25" customHeight="1" hidden="1">
      <c r="B274" s="40" t="s">
        <v>513</v>
      </c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2"/>
      <c r="AC274" s="112" t="s">
        <v>82</v>
      </c>
      <c r="AD274" s="113"/>
      <c r="AE274" s="113"/>
      <c r="AF274" s="113"/>
      <c r="AG274" s="113"/>
      <c r="AH274" s="114"/>
      <c r="AI274" s="115" t="s">
        <v>511</v>
      </c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4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116"/>
      <c r="CQ274" s="117"/>
      <c r="CR274" s="117"/>
      <c r="CS274" s="117"/>
      <c r="CT274" s="117"/>
      <c r="CU274" s="117"/>
      <c r="CV274" s="117"/>
      <c r="CW274" s="117"/>
      <c r="CX274" s="117"/>
      <c r="CY274" s="117"/>
      <c r="CZ274" s="117"/>
      <c r="DA274" s="117"/>
      <c r="DB274" s="117"/>
      <c r="DC274" s="117"/>
      <c r="DD274" s="117"/>
      <c r="DE274" s="118"/>
    </row>
    <row r="275" spans="2:109" ht="68.25" customHeight="1">
      <c r="B275" s="40" t="s">
        <v>278</v>
      </c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2"/>
      <c r="AC275" s="112" t="s">
        <v>82</v>
      </c>
      <c r="AD275" s="113"/>
      <c r="AE275" s="113"/>
      <c r="AF275" s="113"/>
      <c r="AG275" s="113"/>
      <c r="AH275" s="114"/>
      <c r="AI275" s="115" t="s">
        <v>433</v>
      </c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114"/>
      <c r="BD275" s="37">
        <f t="shared" si="21"/>
        <v>1160000</v>
      </c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>
        <f t="shared" si="22"/>
        <v>397082.81</v>
      </c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116">
        <f>BD275-BZ275</f>
        <v>762917.19</v>
      </c>
      <c r="CQ275" s="117"/>
      <c r="CR275" s="117"/>
      <c r="CS275" s="117"/>
      <c r="CT275" s="117"/>
      <c r="CU275" s="117"/>
      <c r="CV275" s="117"/>
      <c r="CW275" s="117"/>
      <c r="CX275" s="117"/>
      <c r="CY275" s="117"/>
      <c r="CZ275" s="117"/>
      <c r="DA275" s="117"/>
      <c r="DB275" s="117"/>
      <c r="DC275" s="117"/>
      <c r="DD275" s="117"/>
      <c r="DE275" s="118"/>
    </row>
    <row r="276" spans="2:109" ht="18.75" customHeight="1">
      <c r="B276" s="40" t="s">
        <v>245</v>
      </c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2"/>
      <c r="AC276" s="112" t="s">
        <v>82</v>
      </c>
      <c r="AD276" s="113"/>
      <c r="AE276" s="113"/>
      <c r="AF276" s="113"/>
      <c r="AG276" s="113"/>
      <c r="AH276" s="114"/>
      <c r="AI276" s="115" t="s">
        <v>432</v>
      </c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3"/>
      <c r="AT276" s="113"/>
      <c r="AU276" s="113"/>
      <c r="AV276" s="113"/>
      <c r="AW276" s="113"/>
      <c r="AX276" s="113"/>
      <c r="AY276" s="113"/>
      <c r="AZ276" s="113"/>
      <c r="BA276" s="113"/>
      <c r="BB276" s="113"/>
      <c r="BC276" s="114"/>
      <c r="BD276" s="37">
        <f t="shared" si="21"/>
        <v>1160000</v>
      </c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>
        <f t="shared" si="22"/>
        <v>397082.81</v>
      </c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116">
        <f>BD276-BZ276</f>
        <v>762917.19</v>
      </c>
      <c r="CQ276" s="117"/>
      <c r="CR276" s="117"/>
      <c r="CS276" s="117"/>
      <c r="CT276" s="117"/>
      <c r="CU276" s="117"/>
      <c r="CV276" s="117"/>
      <c r="CW276" s="117"/>
      <c r="CX276" s="117"/>
      <c r="CY276" s="117"/>
      <c r="CZ276" s="117"/>
      <c r="DA276" s="117"/>
      <c r="DB276" s="117"/>
      <c r="DC276" s="117"/>
      <c r="DD276" s="117"/>
      <c r="DE276" s="118"/>
    </row>
    <row r="277" spans="2:109" ht="22.5" customHeight="1">
      <c r="B277" s="40" t="s">
        <v>301</v>
      </c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2"/>
      <c r="AC277" s="112" t="s">
        <v>82</v>
      </c>
      <c r="AD277" s="113"/>
      <c r="AE277" s="113"/>
      <c r="AF277" s="113"/>
      <c r="AG277" s="113"/>
      <c r="AH277" s="114"/>
      <c r="AI277" s="115" t="s">
        <v>431</v>
      </c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13"/>
      <c r="AT277" s="113"/>
      <c r="AU277" s="113"/>
      <c r="AV277" s="113"/>
      <c r="AW277" s="113"/>
      <c r="AX277" s="113"/>
      <c r="AY277" s="113"/>
      <c r="AZ277" s="113"/>
      <c r="BA277" s="113"/>
      <c r="BB277" s="113"/>
      <c r="BC277" s="114"/>
      <c r="BD277" s="37">
        <f t="shared" si="21"/>
        <v>1160000</v>
      </c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>
        <f t="shared" si="22"/>
        <v>397082.81</v>
      </c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116">
        <f>BD277-BZ277</f>
        <v>762917.19</v>
      </c>
      <c r="CQ277" s="117"/>
      <c r="CR277" s="117"/>
      <c r="CS277" s="117"/>
      <c r="CT277" s="117"/>
      <c r="CU277" s="117"/>
      <c r="CV277" s="117"/>
      <c r="CW277" s="117"/>
      <c r="CX277" s="117"/>
      <c r="CY277" s="117"/>
      <c r="CZ277" s="117"/>
      <c r="DA277" s="117"/>
      <c r="DB277" s="117"/>
      <c r="DC277" s="117"/>
      <c r="DD277" s="117"/>
      <c r="DE277" s="118"/>
    </row>
    <row r="278" spans="2:109" ht="33.75" customHeight="1">
      <c r="B278" s="40" t="s">
        <v>277</v>
      </c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2"/>
      <c r="AC278" s="112" t="s">
        <v>82</v>
      </c>
      <c r="AD278" s="113"/>
      <c r="AE278" s="113"/>
      <c r="AF278" s="113"/>
      <c r="AG278" s="113"/>
      <c r="AH278" s="114"/>
      <c r="AI278" s="115" t="s">
        <v>420</v>
      </c>
      <c r="AJ278" s="113"/>
      <c r="AK278" s="113"/>
      <c r="AL278" s="113"/>
      <c r="AM278" s="113"/>
      <c r="AN278" s="113"/>
      <c r="AO278" s="113"/>
      <c r="AP278" s="113"/>
      <c r="AQ278" s="113"/>
      <c r="AR278" s="113"/>
      <c r="AS278" s="113"/>
      <c r="AT278" s="113"/>
      <c r="AU278" s="113"/>
      <c r="AV278" s="113"/>
      <c r="AW278" s="113"/>
      <c r="AX278" s="113"/>
      <c r="AY278" s="113"/>
      <c r="AZ278" s="113"/>
      <c r="BA278" s="113"/>
      <c r="BB278" s="113"/>
      <c r="BC278" s="114"/>
      <c r="BD278" s="37">
        <v>1160000</v>
      </c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>
        <v>397082.81</v>
      </c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116">
        <f>BD278-BZ278</f>
        <v>762917.19</v>
      </c>
      <c r="CQ278" s="117"/>
      <c r="CR278" s="117"/>
      <c r="CS278" s="117"/>
      <c r="CT278" s="117"/>
      <c r="CU278" s="117"/>
      <c r="CV278" s="117"/>
      <c r="CW278" s="117"/>
      <c r="CX278" s="117"/>
      <c r="CY278" s="117"/>
      <c r="CZ278" s="117"/>
      <c r="DA278" s="117"/>
      <c r="DB278" s="117"/>
      <c r="DC278" s="117"/>
      <c r="DD278" s="117"/>
      <c r="DE278" s="118"/>
    </row>
    <row r="279" spans="2:109" s="26" customFormat="1" ht="49.5" customHeight="1">
      <c r="B279" s="53" t="s">
        <v>231</v>
      </c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5"/>
      <c r="AC279" s="122" t="s">
        <v>82</v>
      </c>
      <c r="AD279" s="123"/>
      <c r="AE279" s="123"/>
      <c r="AF279" s="123"/>
      <c r="AG279" s="123"/>
      <c r="AH279" s="124"/>
      <c r="AI279" s="138" t="s">
        <v>229</v>
      </c>
      <c r="AJ279" s="123"/>
      <c r="AK279" s="123"/>
      <c r="AL279" s="123"/>
      <c r="AM279" s="123"/>
      <c r="AN279" s="123"/>
      <c r="AO279" s="123"/>
      <c r="AP279" s="123"/>
      <c r="AQ279" s="123"/>
      <c r="AR279" s="123"/>
      <c r="AS279" s="123"/>
      <c r="AT279" s="123"/>
      <c r="AU279" s="123"/>
      <c r="AV279" s="123"/>
      <c r="AW279" s="123"/>
      <c r="AX279" s="123"/>
      <c r="AY279" s="123"/>
      <c r="AZ279" s="123"/>
      <c r="BA279" s="123"/>
      <c r="BB279" s="123"/>
      <c r="BC279" s="124"/>
      <c r="BD279" s="47">
        <f>BD280</f>
        <v>15590457</v>
      </c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>
        <f>BZ280</f>
        <v>5245963.2</v>
      </c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132">
        <f>CP280</f>
        <v>15590457</v>
      </c>
      <c r="CQ279" s="133"/>
      <c r="CR279" s="133"/>
      <c r="CS279" s="133"/>
      <c r="CT279" s="133"/>
      <c r="CU279" s="133"/>
      <c r="CV279" s="133"/>
      <c r="CW279" s="133"/>
      <c r="CX279" s="133"/>
      <c r="CY279" s="133"/>
      <c r="CZ279" s="133"/>
      <c r="DA279" s="133"/>
      <c r="DB279" s="133"/>
      <c r="DC279" s="133"/>
      <c r="DD279" s="133"/>
      <c r="DE279" s="134"/>
    </row>
    <row r="280" spans="2:109" ht="18" customHeight="1">
      <c r="B280" s="40" t="s">
        <v>232</v>
      </c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2"/>
      <c r="AC280" s="112" t="s">
        <v>82</v>
      </c>
      <c r="AD280" s="113"/>
      <c r="AE280" s="113"/>
      <c r="AF280" s="113"/>
      <c r="AG280" s="113"/>
      <c r="AH280" s="114"/>
      <c r="AI280" s="115" t="s">
        <v>230</v>
      </c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4"/>
      <c r="BD280" s="37">
        <f>BD281</f>
        <v>15590457</v>
      </c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>
        <f>BZ281</f>
        <v>5245963.2</v>
      </c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116">
        <f>CP281</f>
        <v>15590457</v>
      </c>
      <c r="CQ280" s="117"/>
      <c r="CR280" s="117"/>
      <c r="CS280" s="117"/>
      <c r="CT280" s="117"/>
      <c r="CU280" s="117"/>
      <c r="CV280" s="117"/>
      <c r="CW280" s="117"/>
      <c r="CX280" s="117"/>
      <c r="CY280" s="117"/>
      <c r="CZ280" s="117"/>
      <c r="DA280" s="117"/>
      <c r="DB280" s="117"/>
      <c r="DC280" s="117"/>
      <c r="DD280" s="117"/>
      <c r="DE280" s="118"/>
    </row>
    <row r="281" spans="2:109" ht="24" customHeight="1">
      <c r="B281" s="40" t="s">
        <v>535</v>
      </c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2"/>
      <c r="AC281" s="112" t="s">
        <v>82</v>
      </c>
      <c r="AD281" s="113"/>
      <c r="AE281" s="113"/>
      <c r="AF281" s="113"/>
      <c r="AG281" s="113"/>
      <c r="AH281" s="114"/>
      <c r="AI281" s="115" t="s">
        <v>60</v>
      </c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  <c r="AU281" s="113"/>
      <c r="AV281" s="113"/>
      <c r="AW281" s="113"/>
      <c r="AX281" s="113"/>
      <c r="AY281" s="113"/>
      <c r="AZ281" s="113"/>
      <c r="BA281" s="113"/>
      <c r="BB281" s="113"/>
      <c r="BC281" s="114"/>
      <c r="BD281" s="37">
        <f>BD282+BD287</f>
        <v>15590457</v>
      </c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>
        <f>BZ282+BZ287</f>
        <v>5245963.2</v>
      </c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116">
        <f aca="true" t="shared" si="23" ref="CP281:CP286">BD281</f>
        <v>15590457</v>
      </c>
      <c r="CQ281" s="117"/>
      <c r="CR281" s="117"/>
      <c r="CS281" s="117"/>
      <c r="CT281" s="117"/>
      <c r="CU281" s="117"/>
      <c r="CV281" s="117"/>
      <c r="CW281" s="117"/>
      <c r="CX281" s="117"/>
      <c r="CY281" s="117"/>
      <c r="CZ281" s="117"/>
      <c r="DA281" s="117"/>
      <c r="DB281" s="117"/>
      <c r="DC281" s="117"/>
      <c r="DD281" s="117"/>
      <c r="DE281" s="118"/>
    </row>
    <row r="282" spans="2:109" ht="24" customHeight="1">
      <c r="B282" s="40" t="s">
        <v>539</v>
      </c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2"/>
      <c r="AC282" s="112" t="s">
        <v>82</v>
      </c>
      <c r="AD282" s="113"/>
      <c r="AE282" s="113"/>
      <c r="AF282" s="113"/>
      <c r="AG282" s="113"/>
      <c r="AH282" s="114"/>
      <c r="AI282" s="115" t="s">
        <v>54</v>
      </c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13"/>
      <c r="AT282" s="113"/>
      <c r="AU282" s="113"/>
      <c r="AV282" s="113"/>
      <c r="AW282" s="113"/>
      <c r="AX282" s="113"/>
      <c r="AY282" s="113"/>
      <c r="AZ282" s="113"/>
      <c r="BA282" s="113"/>
      <c r="BB282" s="113"/>
      <c r="BC282" s="114"/>
      <c r="BD282" s="37">
        <f>BD283</f>
        <v>1200538</v>
      </c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>
        <f>BZ283</f>
        <v>362831.7</v>
      </c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116">
        <f t="shared" si="23"/>
        <v>1200538</v>
      </c>
      <c r="CQ282" s="117"/>
      <c r="CR282" s="117"/>
      <c r="CS282" s="117"/>
      <c r="CT282" s="117"/>
      <c r="CU282" s="117"/>
      <c r="CV282" s="117"/>
      <c r="CW282" s="117"/>
      <c r="CX282" s="117"/>
      <c r="CY282" s="117"/>
      <c r="CZ282" s="117"/>
      <c r="DA282" s="117"/>
      <c r="DB282" s="117"/>
      <c r="DC282" s="117"/>
      <c r="DD282" s="117"/>
      <c r="DE282" s="118"/>
    </row>
    <row r="283" spans="2:109" ht="164.25" customHeight="1">
      <c r="B283" s="40" t="s">
        <v>652</v>
      </c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2"/>
      <c r="AC283" s="112" t="s">
        <v>82</v>
      </c>
      <c r="AD283" s="113"/>
      <c r="AE283" s="113"/>
      <c r="AF283" s="113"/>
      <c r="AG283" s="113"/>
      <c r="AH283" s="114"/>
      <c r="AI283" s="115" t="s">
        <v>53</v>
      </c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4"/>
      <c r="BD283" s="37">
        <f>BD286</f>
        <v>1200538</v>
      </c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>
        <f>BZ286</f>
        <v>362831.7</v>
      </c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116">
        <f t="shared" si="23"/>
        <v>1200538</v>
      </c>
      <c r="CQ283" s="117"/>
      <c r="CR283" s="117"/>
      <c r="CS283" s="117"/>
      <c r="CT283" s="117"/>
      <c r="CU283" s="117"/>
      <c r="CV283" s="117"/>
      <c r="CW283" s="117"/>
      <c r="CX283" s="117"/>
      <c r="CY283" s="117"/>
      <c r="CZ283" s="117"/>
      <c r="DA283" s="117"/>
      <c r="DB283" s="117"/>
      <c r="DC283" s="117"/>
      <c r="DD283" s="117"/>
      <c r="DE283" s="118"/>
    </row>
    <row r="284" spans="2:109" ht="16.5" customHeight="1">
      <c r="B284" s="40" t="s">
        <v>245</v>
      </c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2"/>
      <c r="AC284" s="112" t="s">
        <v>82</v>
      </c>
      <c r="AD284" s="113"/>
      <c r="AE284" s="113"/>
      <c r="AF284" s="113"/>
      <c r="AG284" s="113"/>
      <c r="AH284" s="114"/>
      <c r="AI284" s="115" t="s">
        <v>52</v>
      </c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3"/>
      <c r="BC284" s="114"/>
      <c r="BD284" s="119">
        <f>BD285</f>
        <v>1200538</v>
      </c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  <c r="BV284" s="120"/>
      <c r="BW284" s="120"/>
      <c r="BX284" s="120"/>
      <c r="BY284" s="121"/>
      <c r="BZ284" s="119">
        <f>BZ285</f>
        <v>362831.7</v>
      </c>
      <c r="CA284" s="120"/>
      <c r="CB284" s="120"/>
      <c r="CC284" s="120"/>
      <c r="CD284" s="120"/>
      <c r="CE284" s="120"/>
      <c r="CF284" s="120"/>
      <c r="CG284" s="120"/>
      <c r="CH284" s="120"/>
      <c r="CI284" s="120"/>
      <c r="CJ284" s="120"/>
      <c r="CK284" s="120"/>
      <c r="CL284" s="120"/>
      <c r="CM284" s="120"/>
      <c r="CN284" s="120"/>
      <c r="CO284" s="121"/>
      <c r="CP284" s="105">
        <f t="shared" si="23"/>
        <v>1200538</v>
      </c>
      <c r="CQ284" s="106"/>
      <c r="CR284" s="106"/>
      <c r="CS284" s="106"/>
      <c r="CT284" s="106"/>
      <c r="CU284" s="106"/>
      <c r="CV284" s="106"/>
      <c r="CW284" s="106"/>
      <c r="CX284" s="106"/>
      <c r="CY284" s="106"/>
      <c r="CZ284" s="106"/>
      <c r="DA284" s="106"/>
      <c r="DB284" s="106"/>
      <c r="DC284" s="106"/>
      <c r="DD284" s="106"/>
      <c r="DE284" s="131"/>
    </row>
    <row r="285" spans="2:109" ht="16.5" customHeight="1">
      <c r="B285" s="40" t="s">
        <v>342</v>
      </c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2"/>
      <c r="AC285" s="112" t="s">
        <v>82</v>
      </c>
      <c r="AD285" s="113"/>
      <c r="AE285" s="113"/>
      <c r="AF285" s="113"/>
      <c r="AG285" s="113"/>
      <c r="AH285" s="114"/>
      <c r="AI285" s="115" t="s">
        <v>51</v>
      </c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  <c r="BC285" s="114"/>
      <c r="BD285" s="119">
        <f>BD286</f>
        <v>1200538</v>
      </c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20"/>
      <c r="BS285" s="120"/>
      <c r="BT285" s="120"/>
      <c r="BU285" s="120"/>
      <c r="BV285" s="120"/>
      <c r="BW285" s="120"/>
      <c r="BX285" s="120"/>
      <c r="BY285" s="121"/>
      <c r="BZ285" s="119">
        <f>BZ286</f>
        <v>362831.7</v>
      </c>
      <c r="CA285" s="120"/>
      <c r="CB285" s="120"/>
      <c r="CC285" s="120"/>
      <c r="CD285" s="120"/>
      <c r="CE285" s="120"/>
      <c r="CF285" s="120"/>
      <c r="CG285" s="120"/>
      <c r="CH285" s="120"/>
      <c r="CI285" s="120"/>
      <c r="CJ285" s="120"/>
      <c r="CK285" s="120"/>
      <c r="CL285" s="120"/>
      <c r="CM285" s="120"/>
      <c r="CN285" s="120"/>
      <c r="CO285" s="121"/>
      <c r="CP285" s="105">
        <f t="shared" si="23"/>
        <v>1200538</v>
      </c>
      <c r="CQ285" s="106"/>
      <c r="CR285" s="106"/>
      <c r="CS285" s="106"/>
      <c r="CT285" s="106"/>
      <c r="CU285" s="106"/>
      <c r="CV285" s="106"/>
      <c r="CW285" s="106"/>
      <c r="CX285" s="106"/>
      <c r="CY285" s="106"/>
      <c r="CZ285" s="106"/>
      <c r="DA285" s="106"/>
      <c r="DB285" s="106"/>
      <c r="DC285" s="106"/>
      <c r="DD285" s="106"/>
      <c r="DE285" s="131"/>
    </row>
    <row r="286" spans="2:109" ht="26.25" customHeight="1">
      <c r="B286" s="40" t="s">
        <v>343</v>
      </c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2"/>
      <c r="AC286" s="112" t="s">
        <v>82</v>
      </c>
      <c r="AD286" s="113"/>
      <c r="AE286" s="113"/>
      <c r="AF286" s="113"/>
      <c r="AG286" s="113"/>
      <c r="AH286" s="114"/>
      <c r="AI286" s="115" t="s">
        <v>50</v>
      </c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  <c r="BC286" s="114"/>
      <c r="BD286" s="119">
        <v>1200538</v>
      </c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20"/>
      <c r="BS286" s="120"/>
      <c r="BT286" s="120"/>
      <c r="BU286" s="120"/>
      <c r="BV286" s="120"/>
      <c r="BW286" s="120"/>
      <c r="BX286" s="120"/>
      <c r="BY286" s="121"/>
      <c r="BZ286" s="119">
        <v>362831.7</v>
      </c>
      <c r="CA286" s="120"/>
      <c r="CB286" s="120"/>
      <c r="CC286" s="120"/>
      <c r="CD286" s="120"/>
      <c r="CE286" s="120"/>
      <c r="CF286" s="120"/>
      <c r="CG286" s="120"/>
      <c r="CH286" s="120"/>
      <c r="CI286" s="120"/>
      <c r="CJ286" s="120"/>
      <c r="CK286" s="120"/>
      <c r="CL286" s="120"/>
      <c r="CM286" s="120"/>
      <c r="CN286" s="120"/>
      <c r="CO286" s="121"/>
      <c r="CP286" s="105">
        <f t="shared" si="23"/>
        <v>1200538</v>
      </c>
      <c r="CQ286" s="106"/>
      <c r="CR286" s="106"/>
      <c r="CS286" s="106"/>
      <c r="CT286" s="106"/>
      <c r="CU286" s="106"/>
      <c r="CV286" s="106"/>
      <c r="CW286" s="106"/>
      <c r="CX286" s="106"/>
      <c r="CY286" s="106"/>
      <c r="CZ286" s="106"/>
      <c r="DA286" s="106"/>
      <c r="DB286" s="106"/>
      <c r="DC286" s="106"/>
      <c r="DD286" s="106"/>
      <c r="DE286" s="131"/>
    </row>
    <row r="287" spans="2:109" ht="16.5" customHeight="1">
      <c r="B287" s="40" t="s">
        <v>245</v>
      </c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2"/>
      <c r="AC287" s="112" t="s">
        <v>82</v>
      </c>
      <c r="AD287" s="113"/>
      <c r="AE287" s="113"/>
      <c r="AF287" s="113"/>
      <c r="AG287" s="113"/>
      <c r="AH287" s="114"/>
      <c r="AI287" s="115" t="s">
        <v>631</v>
      </c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3"/>
      <c r="AU287" s="113"/>
      <c r="AV287" s="113"/>
      <c r="AW287" s="113"/>
      <c r="AX287" s="113"/>
      <c r="AY287" s="113"/>
      <c r="AZ287" s="113"/>
      <c r="BA287" s="113"/>
      <c r="BB287" s="113"/>
      <c r="BC287" s="114"/>
      <c r="BD287" s="37">
        <f>BD291</f>
        <v>14389919</v>
      </c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>
        <f>BZ288</f>
        <v>4883131.5</v>
      </c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116">
        <f>BD287-BZ287</f>
        <v>9506787.5</v>
      </c>
      <c r="CQ287" s="117"/>
      <c r="CR287" s="117"/>
      <c r="CS287" s="117"/>
      <c r="CT287" s="117"/>
      <c r="CU287" s="117"/>
      <c r="CV287" s="117"/>
      <c r="CW287" s="117"/>
      <c r="CX287" s="117"/>
      <c r="CY287" s="117"/>
      <c r="CZ287" s="117"/>
      <c r="DA287" s="117"/>
      <c r="DB287" s="117"/>
      <c r="DC287" s="117"/>
      <c r="DD287" s="117"/>
      <c r="DE287" s="118"/>
    </row>
    <row r="288" spans="2:109" ht="17.25" customHeight="1">
      <c r="B288" s="40" t="s">
        <v>342</v>
      </c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2"/>
      <c r="AC288" s="112" t="s">
        <v>82</v>
      </c>
      <c r="AD288" s="113"/>
      <c r="AE288" s="113"/>
      <c r="AF288" s="113"/>
      <c r="AG288" s="113"/>
      <c r="AH288" s="114"/>
      <c r="AI288" s="115" t="s">
        <v>359</v>
      </c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/>
      <c r="AT288" s="113"/>
      <c r="AU288" s="113"/>
      <c r="AV288" s="113"/>
      <c r="AW288" s="113"/>
      <c r="AX288" s="113"/>
      <c r="AY288" s="113"/>
      <c r="AZ288" s="113"/>
      <c r="BA288" s="113"/>
      <c r="BB288" s="113"/>
      <c r="BC288" s="114"/>
      <c r="BD288" s="37">
        <f>BD291</f>
        <v>14389919</v>
      </c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>
        <f>BZ291</f>
        <v>4883131.5</v>
      </c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116">
        <f>BD288-BZ288</f>
        <v>9506787.5</v>
      </c>
      <c r="CQ288" s="117"/>
      <c r="CR288" s="117"/>
      <c r="CS288" s="117"/>
      <c r="CT288" s="117"/>
      <c r="CU288" s="117"/>
      <c r="CV288" s="117"/>
      <c r="CW288" s="117"/>
      <c r="CX288" s="117"/>
      <c r="CY288" s="117"/>
      <c r="CZ288" s="117"/>
      <c r="DA288" s="117"/>
      <c r="DB288" s="117"/>
      <c r="DC288" s="117"/>
      <c r="DD288" s="117"/>
      <c r="DE288" s="118"/>
    </row>
    <row r="289" spans="2:109" ht="24.75" customHeight="1">
      <c r="B289" s="40" t="s">
        <v>245</v>
      </c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2"/>
      <c r="AC289" s="112" t="s">
        <v>82</v>
      </c>
      <c r="AD289" s="113"/>
      <c r="AE289" s="113"/>
      <c r="AF289" s="113"/>
      <c r="AG289" s="113"/>
      <c r="AH289" s="114"/>
      <c r="AI289" s="115" t="s">
        <v>183</v>
      </c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3"/>
      <c r="AU289" s="113"/>
      <c r="AV289" s="113"/>
      <c r="AW289" s="113"/>
      <c r="AX289" s="113"/>
      <c r="AY289" s="113"/>
      <c r="AZ289" s="113"/>
      <c r="BA289" s="113"/>
      <c r="BB289" s="113"/>
      <c r="BC289" s="114"/>
      <c r="BD289" s="37">
        <f>BD290</f>
        <v>14389919</v>
      </c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>
        <f>BZ290</f>
        <v>4883131.5</v>
      </c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116">
        <f>BD289</f>
        <v>14389919</v>
      </c>
      <c r="CQ289" s="117"/>
      <c r="CR289" s="117"/>
      <c r="CS289" s="117"/>
      <c r="CT289" s="117"/>
      <c r="CU289" s="117"/>
      <c r="CV289" s="117"/>
      <c r="CW289" s="117"/>
      <c r="CX289" s="117"/>
      <c r="CY289" s="117"/>
      <c r="CZ289" s="117"/>
      <c r="DA289" s="117"/>
      <c r="DB289" s="117"/>
      <c r="DC289" s="117"/>
      <c r="DD289" s="117"/>
      <c r="DE289" s="118"/>
    </row>
    <row r="290" spans="2:109" ht="24.75" customHeight="1">
      <c r="B290" s="40" t="s">
        <v>342</v>
      </c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2"/>
      <c r="AC290" s="112" t="s">
        <v>82</v>
      </c>
      <c r="AD290" s="113"/>
      <c r="AE290" s="113"/>
      <c r="AF290" s="113"/>
      <c r="AG290" s="113"/>
      <c r="AH290" s="114"/>
      <c r="AI290" s="115" t="s">
        <v>184</v>
      </c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  <c r="BC290" s="114"/>
      <c r="BD290" s="37">
        <f>BD291</f>
        <v>14389919</v>
      </c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>
        <f>BZ291</f>
        <v>4883131.5</v>
      </c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116">
        <f>BD290</f>
        <v>14389919</v>
      </c>
      <c r="CQ290" s="117"/>
      <c r="CR290" s="117"/>
      <c r="CS290" s="117"/>
      <c r="CT290" s="117"/>
      <c r="CU290" s="117"/>
      <c r="CV290" s="117"/>
      <c r="CW290" s="117"/>
      <c r="CX290" s="117"/>
      <c r="CY290" s="117"/>
      <c r="CZ290" s="117"/>
      <c r="DA290" s="117"/>
      <c r="DB290" s="117"/>
      <c r="DC290" s="117"/>
      <c r="DD290" s="117"/>
      <c r="DE290" s="118"/>
    </row>
    <row r="291" spans="2:109" ht="24.75" customHeight="1">
      <c r="B291" s="40" t="s">
        <v>343</v>
      </c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2"/>
      <c r="AC291" s="112" t="s">
        <v>82</v>
      </c>
      <c r="AD291" s="113"/>
      <c r="AE291" s="113"/>
      <c r="AF291" s="113"/>
      <c r="AG291" s="113"/>
      <c r="AH291" s="114"/>
      <c r="AI291" s="115" t="s">
        <v>255</v>
      </c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3"/>
      <c r="AT291" s="113"/>
      <c r="AU291" s="113"/>
      <c r="AV291" s="113"/>
      <c r="AW291" s="113"/>
      <c r="AX291" s="113"/>
      <c r="AY291" s="113"/>
      <c r="AZ291" s="113"/>
      <c r="BA291" s="113"/>
      <c r="BB291" s="113"/>
      <c r="BC291" s="114"/>
      <c r="BD291" s="37">
        <v>14389919</v>
      </c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>
        <v>4883131.5</v>
      </c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116">
        <f>BD291-BZ291</f>
        <v>9506787.5</v>
      </c>
      <c r="CQ291" s="117"/>
      <c r="CR291" s="117"/>
      <c r="CS291" s="117"/>
      <c r="CT291" s="117"/>
      <c r="CU291" s="117"/>
      <c r="CV291" s="117"/>
      <c r="CW291" s="117"/>
      <c r="CX291" s="117"/>
      <c r="CY291" s="117"/>
      <c r="CZ291" s="117"/>
      <c r="DA291" s="117"/>
      <c r="DB291" s="117"/>
      <c r="DC291" s="117"/>
      <c r="DD291" s="117"/>
      <c r="DE291" s="118"/>
    </row>
    <row r="292" spans="2:109" ht="79.5" customHeight="1" hidden="1">
      <c r="B292" s="40" t="s">
        <v>475</v>
      </c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2"/>
      <c r="AC292" s="112" t="s">
        <v>82</v>
      </c>
      <c r="AD292" s="113"/>
      <c r="AE292" s="113"/>
      <c r="AF292" s="113"/>
      <c r="AG292" s="113"/>
      <c r="AH292" s="114"/>
      <c r="AI292" s="115" t="s">
        <v>428</v>
      </c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13"/>
      <c r="AT292" s="113"/>
      <c r="AU292" s="113"/>
      <c r="AV292" s="113"/>
      <c r="AW292" s="113"/>
      <c r="AX292" s="113"/>
      <c r="AY292" s="113"/>
      <c r="AZ292" s="113"/>
      <c r="BA292" s="113"/>
      <c r="BB292" s="113"/>
      <c r="BC292" s="114"/>
      <c r="BD292" s="37">
        <f>BD293</f>
        <v>0</v>
      </c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 t="str">
        <f>BZ293</f>
        <v>-</v>
      </c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116">
        <f>CP293</f>
        <v>0</v>
      </c>
      <c r="CQ292" s="117"/>
      <c r="CR292" s="117"/>
      <c r="CS292" s="117"/>
      <c r="CT292" s="117"/>
      <c r="CU292" s="117"/>
      <c r="CV292" s="117"/>
      <c r="CW292" s="117"/>
      <c r="CX292" s="117"/>
      <c r="CY292" s="117"/>
      <c r="CZ292" s="117"/>
      <c r="DA292" s="117"/>
      <c r="DB292" s="117"/>
      <c r="DC292" s="117"/>
      <c r="DD292" s="117"/>
      <c r="DE292" s="118"/>
    </row>
    <row r="293" spans="2:109" ht="17.25" customHeight="1" hidden="1">
      <c r="B293" s="40" t="s">
        <v>342</v>
      </c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2"/>
      <c r="AC293" s="112" t="s">
        <v>82</v>
      </c>
      <c r="AD293" s="113"/>
      <c r="AE293" s="113"/>
      <c r="AF293" s="113"/>
      <c r="AG293" s="113"/>
      <c r="AH293" s="114"/>
      <c r="AI293" s="115" t="s">
        <v>429</v>
      </c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13"/>
      <c r="AT293" s="113"/>
      <c r="AU293" s="113"/>
      <c r="AV293" s="113"/>
      <c r="AW293" s="113"/>
      <c r="AX293" s="113"/>
      <c r="AY293" s="113"/>
      <c r="AZ293" s="113"/>
      <c r="BA293" s="113"/>
      <c r="BB293" s="113"/>
      <c r="BC293" s="114"/>
      <c r="BD293" s="37">
        <f>BD296</f>
        <v>0</v>
      </c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 t="str">
        <f>BZ296</f>
        <v>-</v>
      </c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116">
        <f>CP294</f>
        <v>0</v>
      </c>
      <c r="CQ293" s="117"/>
      <c r="CR293" s="117"/>
      <c r="CS293" s="117"/>
      <c r="CT293" s="117"/>
      <c r="CU293" s="117"/>
      <c r="CV293" s="117"/>
      <c r="CW293" s="117"/>
      <c r="CX293" s="117"/>
      <c r="CY293" s="117"/>
      <c r="CZ293" s="117"/>
      <c r="DA293" s="117"/>
      <c r="DB293" s="117"/>
      <c r="DC293" s="117"/>
      <c r="DD293" s="117"/>
      <c r="DE293" s="118"/>
    </row>
    <row r="294" spans="2:109" ht="24.75" customHeight="1" hidden="1">
      <c r="B294" s="40" t="s">
        <v>245</v>
      </c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2"/>
      <c r="AC294" s="112" t="s">
        <v>82</v>
      </c>
      <c r="AD294" s="113"/>
      <c r="AE294" s="113"/>
      <c r="AF294" s="113"/>
      <c r="AG294" s="113"/>
      <c r="AH294" s="114"/>
      <c r="AI294" s="115" t="s">
        <v>185</v>
      </c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/>
      <c r="AT294" s="113"/>
      <c r="AU294" s="113"/>
      <c r="AV294" s="113"/>
      <c r="AW294" s="113"/>
      <c r="AX294" s="113"/>
      <c r="AY294" s="113"/>
      <c r="AZ294" s="113"/>
      <c r="BA294" s="113"/>
      <c r="BB294" s="113"/>
      <c r="BC294" s="114"/>
      <c r="BD294" s="37">
        <f>BD296</f>
        <v>0</v>
      </c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 t="s">
        <v>224</v>
      </c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116">
        <f>CP295</f>
        <v>0</v>
      </c>
      <c r="CQ294" s="117"/>
      <c r="CR294" s="117"/>
      <c r="CS294" s="117"/>
      <c r="CT294" s="117"/>
      <c r="CU294" s="117"/>
      <c r="CV294" s="117"/>
      <c r="CW294" s="117"/>
      <c r="CX294" s="117"/>
      <c r="CY294" s="117"/>
      <c r="CZ294" s="117"/>
      <c r="DA294" s="117"/>
      <c r="DB294" s="117"/>
      <c r="DC294" s="117"/>
      <c r="DD294" s="117"/>
      <c r="DE294" s="118"/>
    </row>
    <row r="295" spans="2:109" ht="24.75" customHeight="1" hidden="1">
      <c r="B295" s="40" t="s">
        <v>342</v>
      </c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2"/>
      <c r="AC295" s="112" t="s">
        <v>82</v>
      </c>
      <c r="AD295" s="113"/>
      <c r="AE295" s="113"/>
      <c r="AF295" s="113"/>
      <c r="AG295" s="113"/>
      <c r="AH295" s="114"/>
      <c r="AI295" s="115" t="s">
        <v>186</v>
      </c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13"/>
      <c r="AT295" s="113"/>
      <c r="AU295" s="113"/>
      <c r="AV295" s="113"/>
      <c r="AW295" s="113"/>
      <c r="AX295" s="113"/>
      <c r="AY295" s="113"/>
      <c r="AZ295" s="113"/>
      <c r="BA295" s="113"/>
      <c r="BB295" s="113"/>
      <c r="BC295" s="114"/>
      <c r="BD295" s="37">
        <f>BD296</f>
        <v>0</v>
      </c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 t="s">
        <v>224</v>
      </c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116">
        <f>BD295</f>
        <v>0</v>
      </c>
      <c r="CQ295" s="117"/>
      <c r="CR295" s="117"/>
      <c r="CS295" s="117"/>
      <c r="CT295" s="117"/>
      <c r="CU295" s="117"/>
      <c r="CV295" s="117"/>
      <c r="CW295" s="117"/>
      <c r="CX295" s="117"/>
      <c r="CY295" s="117"/>
      <c r="CZ295" s="117"/>
      <c r="DA295" s="117"/>
      <c r="DB295" s="117"/>
      <c r="DC295" s="117"/>
      <c r="DD295" s="117"/>
      <c r="DE295" s="118"/>
    </row>
    <row r="296" spans="2:109" ht="24.75" customHeight="1" hidden="1">
      <c r="B296" s="40" t="s">
        <v>343</v>
      </c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2"/>
      <c r="AC296" s="112" t="s">
        <v>82</v>
      </c>
      <c r="AD296" s="113"/>
      <c r="AE296" s="113"/>
      <c r="AF296" s="113"/>
      <c r="AG296" s="113"/>
      <c r="AH296" s="114"/>
      <c r="AI296" s="115" t="s">
        <v>430</v>
      </c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/>
      <c r="AT296" s="113"/>
      <c r="AU296" s="113"/>
      <c r="AV296" s="113"/>
      <c r="AW296" s="113"/>
      <c r="AX296" s="113"/>
      <c r="AY296" s="113"/>
      <c r="AZ296" s="113"/>
      <c r="BA296" s="113"/>
      <c r="BB296" s="113"/>
      <c r="BC296" s="114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 t="s">
        <v>224</v>
      </c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116">
        <f>BD296</f>
        <v>0</v>
      </c>
      <c r="CQ296" s="117"/>
      <c r="CR296" s="117"/>
      <c r="CS296" s="117"/>
      <c r="CT296" s="117"/>
      <c r="CU296" s="117"/>
      <c r="CV296" s="117"/>
      <c r="CW296" s="117"/>
      <c r="CX296" s="117"/>
      <c r="CY296" s="117"/>
      <c r="CZ296" s="117"/>
      <c r="DA296" s="117"/>
      <c r="DB296" s="117"/>
      <c r="DC296" s="117"/>
      <c r="DD296" s="117"/>
      <c r="DE296" s="118"/>
    </row>
    <row r="297" spans="2:109" ht="19.5" customHeight="1">
      <c r="B297" s="53" t="s">
        <v>218</v>
      </c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5"/>
      <c r="AC297" s="122" t="s">
        <v>82</v>
      </c>
      <c r="AD297" s="123"/>
      <c r="AE297" s="123"/>
      <c r="AF297" s="123"/>
      <c r="AG297" s="123"/>
      <c r="AH297" s="124"/>
      <c r="AI297" s="138" t="s">
        <v>219</v>
      </c>
      <c r="AJ297" s="123"/>
      <c r="AK297" s="123"/>
      <c r="AL297" s="123"/>
      <c r="AM297" s="123"/>
      <c r="AN297" s="123"/>
      <c r="AO297" s="123"/>
      <c r="AP297" s="123"/>
      <c r="AQ297" s="123"/>
      <c r="AR297" s="123"/>
      <c r="AS297" s="123"/>
      <c r="AT297" s="123"/>
      <c r="AU297" s="123"/>
      <c r="AV297" s="123"/>
      <c r="AW297" s="123"/>
      <c r="AX297" s="123"/>
      <c r="AY297" s="123"/>
      <c r="AZ297" s="123"/>
      <c r="BA297" s="123"/>
      <c r="BB297" s="123"/>
      <c r="BC297" s="124"/>
      <c r="BD297" s="47">
        <f>BD298</f>
        <v>10000</v>
      </c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 t="str">
        <f>BZ298</f>
        <v>-</v>
      </c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132">
        <f aca="true" t="shared" si="24" ref="CP297:CP304">BD297</f>
        <v>10000</v>
      </c>
      <c r="CQ297" s="133"/>
      <c r="CR297" s="133"/>
      <c r="CS297" s="133"/>
      <c r="CT297" s="133"/>
      <c r="CU297" s="133"/>
      <c r="CV297" s="133"/>
      <c r="CW297" s="133"/>
      <c r="CX297" s="133"/>
      <c r="CY297" s="133"/>
      <c r="CZ297" s="133"/>
      <c r="DA297" s="133"/>
      <c r="DB297" s="133"/>
      <c r="DC297" s="133"/>
      <c r="DD297" s="133"/>
      <c r="DE297" s="134"/>
    </row>
    <row r="298" spans="2:109" s="26" customFormat="1" ht="19.5" customHeight="1">
      <c r="B298" s="53" t="s">
        <v>220</v>
      </c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5"/>
      <c r="AC298" s="122" t="s">
        <v>82</v>
      </c>
      <c r="AD298" s="123"/>
      <c r="AE298" s="123"/>
      <c r="AF298" s="123"/>
      <c r="AG298" s="123"/>
      <c r="AH298" s="124"/>
      <c r="AI298" s="138" t="s">
        <v>221</v>
      </c>
      <c r="AJ298" s="123"/>
      <c r="AK298" s="123"/>
      <c r="AL298" s="123"/>
      <c r="AM298" s="123"/>
      <c r="AN298" s="123"/>
      <c r="AO298" s="123"/>
      <c r="AP298" s="123"/>
      <c r="AQ298" s="123"/>
      <c r="AR298" s="123"/>
      <c r="AS298" s="123"/>
      <c r="AT298" s="123"/>
      <c r="AU298" s="123"/>
      <c r="AV298" s="123"/>
      <c r="AW298" s="123"/>
      <c r="AX298" s="123"/>
      <c r="AY298" s="123"/>
      <c r="AZ298" s="123"/>
      <c r="BA298" s="123"/>
      <c r="BB298" s="123"/>
      <c r="BC298" s="124"/>
      <c r="BD298" s="47">
        <f>BD299</f>
        <v>10000</v>
      </c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 t="str">
        <f aca="true" t="shared" si="25" ref="BZ298:BZ303">BZ299</f>
        <v>-</v>
      </c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132">
        <f t="shared" si="24"/>
        <v>10000</v>
      </c>
      <c r="CQ298" s="133"/>
      <c r="CR298" s="133"/>
      <c r="CS298" s="133"/>
      <c r="CT298" s="133"/>
      <c r="CU298" s="133"/>
      <c r="CV298" s="133"/>
      <c r="CW298" s="133"/>
      <c r="CX298" s="133"/>
      <c r="CY298" s="133"/>
      <c r="CZ298" s="133"/>
      <c r="DA298" s="133"/>
      <c r="DB298" s="133"/>
      <c r="DC298" s="133"/>
      <c r="DD298" s="133"/>
      <c r="DE298" s="134"/>
    </row>
    <row r="299" spans="2:109" ht="24.75" customHeight="1">
      <c r="B299" s="40" t="s">
        <v>537</v>
      </c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2"/>
      <c r="AC299" s="112" t="s">
        <v>82</v>
      </c>
      <c r="AD299" s="113"/>
      <c r="AE299" s="113"/>
      <c r="AF299" s="113"/>
      <c r="AG299" s="113"/>
      <c r="AH299" s="114"/>
      <c r="AI299" s="115" t="s">
        <v>419</v>
      </c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13"/>
      <c r="AT299" s="113"/>
      <c r="AU299" s="113"/>
      <c r="AV299" s="113"/>
      <c r="AW299" s="113"/>
      <c r="AX299" s="113"/>
      <c r="AY299" s="113"/>
      <c r="AZ299" s="113"/>
      <c r="BA299" s="113"/>
      <c r="BB299" s="113"/>
      <c r="BC299" s="114"/>
      <c r="BD299" s="37">
        <f>BD300</f>
        <v>10000</v>
      </c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 t="str">
        <f t="shared" si="25"/>
        <v>-</v>
      </c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116">
        <f t="shared" si="24"/>
        <v>10000</v>
      </c>
      <c r="CQ299" s="117"/>
      <c r="CR299" s="117"/>
      <c r="CS299" s="117"/>
      <c r="CT299" s="117"/>
      <c r="CU299" s="117"/>
      <c r="CV299" s="117"/>
      <c r="CW299" s="117"/>
      <c r="CX299" s="117"/>
      <c r="CY299" s="117"/>
      <c r="CZ299" s="117"/>
      <c r="DA299" s="117"/>
      <c r="DB299" s="117"/>
      <c r="DC299" s="117"/>
      <c r="DD299" s="117"/>
      <c r="DE299" s="118"/>
    </row>
    <row r="300" spans="2:109" ht="91.5" customHeight="1">
      <c r="B300" s="40" t="s">
        <v>418</v>
      </c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2"/>
      <c r="AC300" s="112" t="s">
        <v>82</v>
      </c>
      <c r="AD300" s="113"/>
      <c r="AE300" s="113"/>
      <c r="AF300" s="113"/>
      <c r="AG300" s="113"/>
      <c r="AH300" s="114"/>
      <c r="AI300" s="115" t="s">
        <v>417</v>
      </c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3"/>
      <c r="AT300" s="113"/>
      <c r="AU300" s="113"/>
      <c r="AV300" s="113"/>
      <c r="AW300" s="113"/>
      <c r="AX300" s="113"/>
      <c r="AY300" s="113"/>
      <c r="AZ300" s="113"/>
      <c r="BA300" s="113"/>
      <c r="BB300" s="113"/>
      <c r="BC300" s="114"/>
      <c r="BD300" s="37">
        <f>BD301</f>
        <v>10000</v>
      </c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 t="str">
        <f t="shared" si="25"/>
        <v>-</v>
      </c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116">
        <f t="shared" si="24"/>
        <v>10000</v>
      </c>
      <c r="CQ300" s="117"/>
      <c r="CR300" s="117"/>
      <c r="CS300" s="117"/>
      <c r="CT300" s="117"/>
      <c r="CU300" s="117"/>
      <c r="CV300" s="117"/>
      <c r="CW300" s="117"/>
      <c r="CX300" s="117"/>
      <c r="CY300" s="117"/>
      <c r="CZ300" s="117"/>
      <c r="DA300" s="117"/>
      <c r="DB300" s="117"/>
      <c r="DC300" s="117"/>
      <c r="DD300" s="117"/>
      <c r="DE300" s="118"/>
    </row>
    <row r="301" spans="2:109" ht="36" customHeight="1">
      <c r="B301" s="40" t="s">
        <v>120</v>
      </c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2"/>
      <c r="AC301" s="112" t="s">
        <v>82</v>
      </c>
      <c r="AD301" s="113"/>
      <c r="AE301" s="113"/>
      <c r="AF301" s="113"/>
      <c r="AG301" s="113"/>
      <c r="AH301" s="114"/>
      <c r="AI301" s="115" t="s">
        <v>416</v>
      </c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  <c r="AU301" s="113"/>
      <c r="AV301" s="113"/>
      <c r="AW301" s="113"/>
      <c r="AX301" s="113"/>
      <c r="AY301" s="113"/>
      <c r="AZ301" s="113"/>
      <c r="BA301" s="113"/>
      <c r="BB301" s="113"/>
      <c r="BC301" s="114"/>
      <c r="BD301" s="37">
        <f>BD304</f>
        <v>10000</v>
      </c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 t="str">
        <f t="shared" si="25"/>
        <v>-</v>
      </c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116">
        <f t="shared" si="24"/>
        <v>10000</v>
      </c>
      <c r="CQ301" s="117"/>
      <c r="CR301" s="117"/>
      <c r="CS301" s="117"/>
      <c r="CT301" s="117"/>
      <c r="CU301" s="117"/>
      <c r="CV301" s="117"/>
      <c r="CW301" s="117"/>
      <c r="CX301" s="117"/>
      <c r="CY301" s="117"/>
      <c r="CZ301" s="117"/>
      <c r="DA301" s="117"/>
      <c r="DB301" s="117"/>
      <c r="DC301" s="117"/>
      <c r="DD301" s="117"/>
      <c r="DE301" s="118"/>
    </row>
    <row r="302" spans="2:109" ht="18.75" customHeight="1">
      <c r="B302" s="40" t="s">
        <v>245</v>
      </c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2"/>
      <c r="AC302" s="112" t="s">
        <v>82</v>
      </c>
      <c r="AD302" s="113"/>
      <c r="AE302" s="113"/>
      <c r="AF302" s="113"/>
      <c r="AG302" s="113"/>
      <c r="AH302" s="114"/>
      <c r="AI302" s="115" t="s">
        <v>415</v>
      </c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3"/>
      <c r="AT302" s="113"/>
      <c r="AU302" s="113"/>
      <c r="AV302" s="113"/>
      <c r="AW302" s="113"/>
      <c r="AX302" s="113"/>
      <c r="AY302" s="113"/>
      <c r="AZ302" s="113"/>
      <c r="BA302" s="113"/>
      <c r="BB302" s="113"/>
      <c r="BC302" s="114"/>
      <c r="BD302" s="37">
        <f>BD303</f>
        <v>10000</v>
      </c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 t="str">
        <f t="shared" si="25"/>
        <v>-</v>
      </c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116">
        <f t="shared" si="24"/>
        <v>10000</v>
      </c>
      <c r="CQ302" s="117"/>
      <c r="CR302" s="117"/>
      <c r="CS302" s="117"/>
      <c r="CT302" s="117"/>
      <c r="CU302" s="117"/>
      <c r="CV302" s="117"/>
      <c r="CW302" s="117"/>
      <c r="CX302" s="117"/>
      <c r="CY302" s="117"/>
      <c r="CZ302" s="117"/>
      <c r="DA302" s="117"/>
      <c r="DB302" s="117"/>
      <c r="DC302" s="117"/>
      <c r="DD302" s="117"/>
      <c r="DE302" s="118"/>
    </row>
    <row r="303" spans="2:109" ht="18.75" customHeight="1">
      <c r="B303" s="40" t="s">
        <v>174</v>
      </c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2"/>
      <c r="AC303" s="112" t="s">
        <v>82</v>
      </c>
      <c r="AD303" s="113"/>
      <c r="AE303" s="113"/>
      <c r="AF303" s="113"/>
      <c r="AG303" s="113"/>
      <c r="AH303" s="114"/>
      <c r="AI303" s="115" t="s">
        <v>414</v>
      </c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3"/>
      <c r="AT303" s="113"/>
      <c r="AU303" s="113"/>
      <c r="AV303" s="113"/>
      <c r="AW303" s="113"/>
      <c r="AX303" s="113"/>
      <c r="AY303" s="113"/>
      <c r="AZ303" s="113"/>
      <c r="BA303" s="113"/>
      <c r="BB303" s="113"/>
      <c r="BC303" s="114"/>
      <c r="BD303" s="37">
        <f>BD304</f>
        <v>10000</v>
      </c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 t="str">
        <f t="shared" si="25"/>
        <v>-</v>
      </c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116">
        <f t="shared" si="24"/>
        <v>10000</v>
      </c>
      <c r="CQ303" s="117"/>
      <c r="CR303" s="117"/>
      <c r="CS303" s="117"/>
      <c r="CT303" s="117"/>
      <c r="CU303" s="117"/>
      <c r="CV303" s="117"/>
      <c r="CW303" s="117"/>
      <c r="CX303" s="117"/>
      <c r="CY303" s="117"/>
      <c r="CZ303" s="117"/>
      <c r="DA303" s="117"/>
      <c r="DB303" s="117"/>
      <c r="DC303" s="117"/>
      <c r="DD303" s="117"/>
      <c r="DE303" s="118"/>
    </row>
    <row r="304" spans="2:109" ht="18.75" customHeight="1">
      <c r="B304" s="40" t="s">
        <v>176</v>
      </c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2"/>
      <c r="AC304" s="112" t="s">
        <v>82</v>
      </c>
      <c r="AD304" s="113"/>
      <c r="AE304" s="113"/>
      <c r="AF304" s="113"/>
      <c r="AG304" s="113"/>
      <c r="AH304" s="114"/>
      <c r="AI304" s="115" t="s">
        <v>413</v>
      </c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/>
      <c r="AU304" s="113"/>
      <c r="AV304" s="113"/>
      <c r="AW304" s="113"/>
      <c r="AX304" s="113"/>
      <c r="AY304" s="113"/>
      <c r="AZ304" s="113"/>
      <c r="BA304" s="113"/>
      <c r="BB304" s="113"/>
      <c r="BC304" s="114"/>
      <c r="BD304" s="37">
        <v>10000</v>
      </c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 t="s">
        <v>224</v>
      </c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116">
        <f t="shared" si="24"/>
        <v>10000</v>
      </c>
      <c r="CQ304" s="117"/>
      <c r="CR304" s="117"/>
      <c r="CS304" s="117"/>
      <c r="CT304" s="117"/>
      <c r="CU304" s="117"/>
      <c r="CV304" s="117"/>
      <c r="CW304" s="117"/>
      <c r="CX304" s="117"/>
      <c r="CY304" s="117"/>
      <c r="CZ304" s="117"/>
      <c r="DA304" s="117"/>
      <c r="DB304" s="117"/>
      <c r="DC304" s="117"/>
      <c r="DD304" s="117"/>
      <c r="DE304" s="118"/>
    </row>
    <row r="305" spans="2:109" ht="23.25" customHeight="1">
      <c r="B305" s="53" t="s">
        <v>632</v>
      </c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5"/>
      <c r="AC305" s="122" t="s">
        <v>82</v>
      </c>
      <c r="AD305" s="123"/>
      <c r="AE305" s="123"/>
      <c r="AF305" s="123"/>
      <c r="AG305" s="123"/>
      <c r="AH305" s="124"/>
      <c r="AI305" s="138" t="s">
        <v>633</v>
      </c>
      <c r="AJ305" s="123"/>
      <c r="AK305" s="123"/>
      <c r="AL305" s="123"/>
      <c r="AM305" s="123"/>
      <c r="AN305" s="123"/>
      <c r="AO305" s="123"/>
      <c r="AP305" s="123"/>
      <c r="AQ305" s="123"/>
      <c r="AR305" s="123"/>
      <c r="AS305" s="123"/>
      <c r="AT305" s="123"/>
      <c r="AU305" s="123"/>
      <c r="AV305" s="123"/>
      <c r="AW305" s="123"/>
      <c r="AX305" s="123"/>
      <c r="AY305" s="123"/>
      <c r="AZ305" s="123"/>
      <c r="BA305" s="123"/>
      <c r="BB305" s="123"/>
      <c r="BC305" s="124"/>
      <c r="BD305" s="47">
        <f>BD306</f>
        <v>74500</v>
      </c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>
        <f>BZ306</f>
        <v>49424.13</v>
      </c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132">
        <f>BD305-BZ305</f>
        <v>25075.870000000003</v>
      </c>
      <c r="CQ305" s="133"/>
      <c r="CR305" s="133"/>
      <c r="CS305" s="133"/>
      <c r="CT305" s="133"/>
      <c r="CU305" s="133"/>
      <c r="CV305" s="133"/>
      <c r="CW305" s="133"/>
      <c r="CX305" s="133"/>
      <c r="CY305" s="133"/>
      <c r="CZ305" s="133"/>
      <c r="DA305" s="133"/>
      <c r="DB305" s="133"/>
      <c r="DC305" s="133"/>
      <c r="DD305" s="133"/>
      <c r="DE305" s="134"/>
    </row>
    <row r="306" spans="2:109" ht="23.25" customHeight="1">
      <c r="B306" s="40" t="s">
        <v>634</v>
      </c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2"/>
      <c r="AC306" s="112" t="s">
        <v>82</v>
      </c>
      <c r="AD306" s="113"/>
      <c r="AE306" s="113"/>
      <c r="AF306" s="113"/>
      <c r="AG306" s="113"/>
      <c r="AH306" s="114"/>
      <c r="AI306" s="115" t="s">
        <v>635</v>
      </c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/>
      <c r="AU306" s="113"/>
      <c r="AV306" s="113"/>
      <c r="AW306" s="113"/>
      <c r="AX306" s="113"/>
      <c r="AY306" s="113"/>
      <c r="AZ306" s="113"/>
      <c r="BA306" s="113"/>
      <c r="BB306" s="113"/>
      <c r="BC306" s="114"/>
      <c r="BD306" s="37">
        <f>BD308</f>
        <v>74500</v>
      </c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>
        <f>BZ308</f>
        <v>49424.13</v>
      </c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132">
        <f>BD306-BZ306</f>
        <v>25075.870000000003</v>
      </c>
      <c r="CQ306" s="133"/>
      <c r="CR306" s="133"/>
      <c r="CS306" s="133"/>
      <c r="CT306" s="133"/>
      <c r="CU306" s="133"/>
      <c r="CV306" s="133"/>
      <c r="CW306" s="133"/>
      <c r="CX306" s="133"/>
      <c r="CY306" s="133"/>
      <c r="CZ306" s="133"/>
      <c r="DA306" s="133"/>
      <c r="DB306" s="133"/>
      <c r="DC306" s="133"/>
      <c r="DD306" s="133"/>
      <c r="DE306" s="134"/>
    </row>
    <row r="307" spans="2:109" ht="23.25" customHeight="1">
      <c r="B307" s="40" t="s">
        <v>189</v>
      </c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2"/>
      <c r="AC307" s="112" t="s">
        <v>82</v>
      </c>
      <c r="AD307" s="113"/>
      <c r="AE307" s="113"/>
      <c r="AF307" s="113"/>
      <c r="AG307" s="113"/>
      <c r="AH307" s="114"/>
      <c r="AI307" s="115" t="s">
        <v>188</v>
      </c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13"/>
      <c r="AT307" s="113"/>
      <c r="AU307" s="113"/>
      <c r="AV307" s="113"/>
      <c r="AW307" s="113"/>
      <c r="AX307" s="113"/>
      <c r="AY307" s="113"/>
      <c r="AZ307" s="113"/>
      <c r="BA307" s="113"/>
      <c r="BB307" s="113"/>
      <c r="BC307" s="114"/>
      <c r="BD307" s="37">
        <f>BD308</f>
        <v>74500</v>
      </c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>
        <f>BZ308</f>
        <v>49424.13</v>
      </c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132">
        <f aca="true" t="shared" si="26" ref="CP307:CP312">BD307-BZ307</f>
        <v>25075.870000000003</v>
      </c>
      <c r="CQ307" s="133"/>
      <c r="CR307" s="133"/>
      <c r="CS307" s="133"/>
      <c r="CT307" s="133"/>
      <c r="CU307" s="133"/>
      <c r="CV307" s="133"/>
      <c r="CW307" s="133"/>
      <c r="CX307" s="133"/>
      <c r="CY307" s="133"/>
      <c r="CZ307" s="133"/>
      <c r="DA307" s="133"/>
      <c r="DB307" s="133"/>
      <c r="DC307" s="133"/>
      <c r="DD307" s="133"/>
      <c r="DE307" s="134"/>
    </row>
    <row r="308" spans="2:109" ht="72.75" customHeight="1">
      <c r="B308" s="40" t="s">
        <v>636</v>
      </c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2"/>
      <c r="AC308" s="112" t="s">
        <v>82</v>
      </c>
      <c r="AD308" s="113"/>
      <c r="AE308" s="113"/>
      <c r="AF308" s="113"/>
      <c r="AG308" s="113"/>
      <c r="AH308" s="114"/>
      <c r="AI308" s="115" t="s">
        <v>187</v>
      </c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13"/>
      <c r="AT308" s="113"/>
      <c r="AU308" s="113"/>
      <c r="AV308" s="113"/>
      <c r="AW308" s="113"/>
      <c r="AX308" s="113"/>
      <c r="AY308" s="113"/>
      <c r="AZ308" s="113"/>
      <c r="BA308" s="113"/>
      <c r="BB308" s="113"/>
      <c r="BC308" s="114"/>
      <c r="BD308" s="37">
        <f>BD309</f>
        <v>74500</v>
      </c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>
        <f>BZ309</f>
        <v>49424.13</v>
      </c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132">
        <f t="shared" si="26"/>
        <v>25075.870000000003</v>
      </c>
      <c r="CQ308" s="133"/>
      <c r="CR308" s="133"/>
      <c r="CS308" s="133"/>
      <c r="CT308" s="133"/>
      <c r="CU308" s="133"/>
      <c r="CV308" s="133"/>
      <c r="CW308" s="133"/>
      <c r="CX308" s="133"/>
      <c r="CY308" s="133"/>
      <c r="CZ308" s="133"/>
      <c r="DA308" s="133"/>
      <c r="DB308" s="133"/>
      <c r="DC308" s="133"/>
      <c r="DD308" s="133"/>
      <c r="DE308" s="134"/>
    </row>
    <row r="309" spans="2:109" ht="23.25" customHeight="1">
      <c r="B309" s="40" t="s">
        <v>637</v>
      </c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2"/>
      <c r="AC309" s="112" t="s">
        <v>82</v>
      </c>
      <c r="AD309" s="113"/>
      <c r="AE309" s="113"/>
      <c r="AF309" s="113"/>
      <c r="AG309" s="113"/>
      <c r="AH309" s="114"/>
      <c r="AI309" s="115" t="s">
        <v>638</v>
      </c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3"/>
      <c r="AT309" s="113"/>
      <c r="AU309" s="113"/>
      <c r="AV309" s="113"/>
      <c r="AW309" s="113"/>
      <c r="AX309" s="113"/>
      <c r="AY309" s="113"/>
      <c r="AZ309" s="113"/>
      <c r="BA309" s="113"/>
      <c r="BB309" s="113"/>
      <c r="BC309" s="114"/>
      <c r="BD309" s="37">
        <f>BD311</f>
        <v>74500</v>
      </c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>
        <f>BZ311</f>
        <v>49424.13</v>
      </c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132">
        <f t="shared" si="26"/>
        <v>25075.870000000003</v>
      </c>
      <c r="CQ309" s="133"/>
      <c r="CR309" s="133"/>
      <c r="CS309" s="133"/>
      <c r="CT309" s="133"/>
      <c r="CU309" s="133"/>
      <c r="CV309" s="133"/>
      <c r="CW309" s="133"/>
      <c r="CX309" s="133"/>
      <c r="CY309" s="133"/>
      <c r="CZ309" s="133"/>
      <c r="DA309" s="133"/>
      <c r="DB309" s="133"/>
      <c r="DC309" s="133"/>
      <c r="DD309" s="133"/>
      <c r="DE309" s="134"/>
    </row>
    <row r="310" spans="2:109" ht="23.25" customHeight="1">
      <c r="B310" s="40" t="s">
        <v>245</v>
      </c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2"/>
      <c r="AC310" s="112" t="s">
        <v>82</v>
      </c>
      <c r="AD310" s="113"/>
      <c r="AE310" s="113"/>
      <c r="AF310" s="113"/>
      <c r="AG310" s="113"/>
      <c r="AH310" s="114"/>
      <c r="AI310" s="115" t="s">
        <v>190</v>
      </c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3"/>
      <c r="AT310" s="113"/>
      <c r="AU310" s="113"/>
      <c r="AV310" s="113"/>
      <c r="AW310" s="113"/>
      <c r="AX310" s="113"/>
      <c r="AY310" s="113"/>
      <c r="AZ310" s="113"/>
      <c r="BA310" s="113"/>
      <c r="BB310" s="113"/>
      <c r="BC310" s="114"/>
      <c r="BD310" s="37">
        <f>BD311</f>
        <v>74500</v>
      </c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>
        <f>BZ311</f>
        <v>49424.13</v>
      </c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132">
        <f t="shared" si="26"/>
        <v>25075.870000000003</v>
      </c>
      <c r="CQ310" s="133"/>
      <c r="CR310" s="133"/>
      <c r="CS310" s="133"/>
      <c r="CT310" s="133"/>
      <c r="CU310" s="133"/>
      <c r="CV310" s="133"/>
      <c r="CW310" s="133"/>
      <c r="CX310" s="133"/>
      <c r="CY310" s="133"/>
      <c r="CZ310" s="133"/>
      <c r="DA310" s="133"/>
      <c r="DB310" s="133"/>
      <c r="DC310" s="133"/>
      <c r="DD310" s="133"/>
      <c r="DE310" s="134"/>
    </row>
    <row r="311" spans="2:109" ht="23.25" customHeight="1">
      <c r="B311" s="40" t="s">
        <v>639</v>
      </c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2"/>
      <c r="AC311" s="112" t="s">
        <v>82</v>
      </c>
      <c r="AD311" s="113"/>
      <c r="AE311" s="113"/>
      <c r="AF311" s="113"/>
      <c r="AG311" s="113"/>
      <c r="AH311" s="114"/>
      <c r="AI311" s="115" t="s">
        <v>640</v>
      </c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13"/>
      <c r="AT311" s="113"/>
      <c r="AU311" s="113"/>
      <c r="AV311" s="113"/>
      <c r="AW311" s="113"/>
      <c r="AX311" s="113"/>
      <c r="AY311" s="113"/>
      <c r="AZ311" s="113"/>
      <c r="BA311" s="113"/>
      <c r="BB311" s="113"/>
      <c r="BC311" s="114"/>
      <c r="BD311" s="37">
        <f>BD312</f>
        <v>74500</v>
      </c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>
        <f>BZ312</f>
        <v>49424.13</v>
      </c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132">
        <f t="shared" si="26"/>
        <v>25075.870000000003</v>
      </c>
      <c r="CQ311" s="133"/>
      <c r="CR311" s="133"/>
      <c r="CS311" s="133"/>
      <c r="CT311" s="133"/>
      <c r="CU311" s="133"/>
      <c r="CV311" s="133"/>
      <c r="CW311" s="133"/>
      <c r="CX311" s="133"/>
      <c r="CY311" s="133"/>
      <c r="CZ311" s="133"/>
      <c r="DA311" s="133"/>
      <c r="DB311" s="133"/>
      <c r="DC311" s="133"/>
      <c r="DD311" s="133"/>
      <c r="DE311" s="134"/>
    </row>
    <row r="312" spans="2:109" ht="23.25" customHeight="1">
      <c r="B312" s="40" t="s">
        <v>641</v>
      </c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2"/>
      <c r="AC312" s="112" t="s">
        <v>82</v>
      </c>
      <c r="AD312" s="113"/>
      <c r="AE312" s="113"/>
      <c r="AF312" s="113"/>
      <c r="AG312" s="113"/>
      <c r="AH312" s="114"/>
      <c r="AI312" s="115" t="s">
        <v>642</v>
      </c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3"/>
      <c r="AT312" s="113"/>
      <c r="AU312" s="113"/>
      <c r="AV312" s="113"/>
      <c r="AW312" s="113"/>
      <c r="AX312" s="113"/>
      <c r="AY312" s="113"/>
      <c r="AZ312" s="113"/>
      <c r="BA312" s="113"/>
      <c r="BB312" s="113"/>
      <c r="BC312" s="114"/>
      <c r="BD312" s="37">
        <v>74500</v>
      </c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>
        <v>49424.13</v>
      </c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132">
        <f t="shared" si="26"/>
        <v>25075.870000000003</v>
      </c>
      <c r="CQ312" s="133"/>
      <c r="CR312" s="133"/>
      <c r="CS312" s="133"/>
      <c r="CT312" s="133"/>
      <c r="CU312" s="133"/>
      <c r="CV312" s="133"/>
      <c r="CW312" s="133"/>
      <c r="CX312" s="133"/>
      <c r="CY312" s="133"/>
      <c r="CZ312" s="133"/>
      <c r="DA312" s="133"/>
      <c r="DB312" s="133"/>
      <c r="DC312" s="133"/>
      <c r="DD312" s="133"/>
      <c r="DE312" s="134"/>
    </row>
    <row r="313" spans="2:109" ht="16.5" customHeight="1">
      <c r="B313" s="34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14"/>
      <c r="AD313" s="15"/>
      <c r="AE313" s="15"/>
      <c r="AF313" s="15"/>
      <c r="AG313" s="15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35"/>
    </row>
    <row r="314" spans="2:109" ht="16.5" customHeight="1" thickBot="1">
      <c r="B314" s="34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14"/>
      <c r="AD314" s="15"/>
      <c r="AE314" s="15"/>
      <c r="AF314" s="15"/>
      <c r="AG314" s="15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35"/>
    </row>
    <row r="315" spans="2:109" ht="23.25" customHeight="1">
      <c r="B315" s="185" t="s">
        <v>107</v>
      </c>
      <c r="C315" s="186"/>
      <c r="D315" s="186"/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87"/>
      <c r="AC315" s="182" t="s">
        <v>83</v>
      </c>
      <c r="AD315" s="183"/>
      <c r="AE315" s="183"/>
      <c r="AF315" s="183"/>
      <c r="AG315" s="183"/>
      <c r="AH315" s="184"/>
      <c r="AI315" s="188" t="s">
        <v>74</v>
      </c>
      <c r="AJ315" s="183"/>
      <c r="AK315" s="183"/>
      <c r="AL315" s="183"/>
      <c r="AM315" s="183"/>
      <c r="AN315" s="183"/>
      <c r="AO315" s="183"/>
      <c r="AP315" s="183"/>
      <c r="AQ315" s="183"/>
      <c r="AR315" s="183"/>
      <c r="AS315" s="183"/>
      <c r="AT315" s="183"/>
      <c r="AU315" s="183"/>
      <c r="AV315" s="183"/>
      <c r="AW315" s="183"/>
      <c r="AX315" s="183"/>
      <c r="AY315" s="183"/>
      <c r="AZ315" s="183"/>
      <c r="BA315" s="183"/>
      <c r="BB315" s="183"/>
      <c r="BC315" s="184"/>
      <c r="BD315" s="142"/>
      <c r="BE315" s="142"/>
      <c r="BF315" s="142"/>
      <c r="BG315" s="142"/>
      <c r="BH315" s="142"/>
      <c r="BI315" s="142"/>
      <c r="BJ315" s="142"/>
      <c r="BK315" s="142"/>
      <c r="BL315" s="142"/>
      <c r="BM315" s="142"/>
      <c r="BN315" s="142"/>
      <c r="BO315" s="142"/>
      <c r="BP315" s="142"/>
      <c r="BQ315" s="142"/>
      <c r="BR315" s="142"/>
      <c r="BS315" s="142"/>
      <c r="BT315" s="142"/>
      <c r="BU315" s="142"/>
      <c r="BV315" s="142"/>
      <c r="BW315" s="142"/>
      <c r="BX315" s="142"/>
      <c r="BY315" s="144"/>
      <c r="BZ315" s="142">
        <v>262548.88</v>
      </c>
      <c r="CA315" s="142"/>
      <c r="CB315" s="142"/>
      <c r="CC315" s="142"/>
      <c r="CD315" s="142"/>
      <c r="CE315" s="142"/>
      <c r="CF315" s="142"/>
      <c r="CG315" s="142"/>
      <c r="CH315" s="142"/>
      <c r="CI315" s="142"/>
      <c r="CJ315" s="142"/>
      <c r="CK315" s="142"/>
      <c r="CL315" s="142"/>
      <c r="CM315" s="142"/>
      <c r="CN315" s="142"/>
      <c r="CO315" s="144"/>
      <c r="CP315" s="142"/>
      <c r="CQ315" s="143"/>
      <c r="CR315" s="143"/>
      <c r="CS315" s="143"/>
      <c r="CT315" s="143"/>
      <c r="CU315" s="143"/>
      <c r="CV315" s="143"/>
      <c r="CW315" s="143"/>
      <c r="CX315" s="143"/>
      <c r="CY315" s="143"/>
      <c r="CZ315" s="143"/>
      <c r="DA315" s="143"/>
      <c r="DB315" s="143"/>
      <c r="DC315" s="143"/>
      <c r="DD315" s="143"/>
      <c r="DE315" s="143"/>
    </row>
    <row r="316" spans="2:109" ht="1.5" customHeight="1" thickBot="1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8"/>
      <c r="AC316" s="8"/>
      <c r="AD316" s="9"/>
      <c r="AE316" s="9"/>
      <c r="AF316" s="9"/>
      <c r="AG316" s="9"/>
      <c r="AH316" s="9"/>
      <c r="AI316" s="11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11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11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11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10"/>
    </row>
    <row r="318" spans="79:93" ht="12"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</row>
  </sheetData>
  <sheetProtection/>
  <mergeCells count="1860">
    <mergeCell ref="BD245:BY245"/>
    <mergeCell ref="BZ245:CO245"/>
    <mergeCell ref="CP245:DE245"/>
    <mergeCell ref="CP243:DE243"/>
    <mergeCell ref="AI242:BC242"/>
    <mergeCell ref="BD242:BY242"/>
    <mergeCell ref="BZ242:CO242"/>
    <mergeCell ref="CP242:DE242"/>
    <mergeCell ref="CP244:DE244"/>
    <mergeCell ref="AI244:BC244"/>
    <mergeCell ref="BD244:BY244"/>
    <mergeCell ref="AC218:AH218"/>
    <mergeCell ref="AI218:BC218"/>
    <mergeCell ref="BD182:BY182"/>
    <mergeCell ref="BZ165:CO165"/>
    <mergeCell ref="BZ244:CO244"/>
    <mergeCell ref="AI243:BC243"/>
    <mergeCell ref="BD243:BY243"/>
    <mergeCell ref="BZ243:CO243"/>
    <mergeCell ref="AC244:AH244"/>
    <mergeCell ref="AC220:AH220"/>
    <mergeCell ref="AI220:BC220"/>
    <mergeCell ref="BD220:BY220"/>
    <mergeCell ref="BZ220:CO220"/>
    <mergeCell ref="CP149:DE149"/>
    <mergeCell ref="B149:AB149"/>
    <mergeCell ref="AC149:AH149"/>
    <mergeCell ref="AI149:BC149"/>
    <mergeCell ref="BD149:BY149"/>
    <mergeCell ref="B218:AB218"/>
    <mergeCell ref="AI219:BC219"/>
    <mergeCell ref="BD219:BY219"/>
    <mergeCell ref="BZ219:CO219"/>
    <mergeCell ref="CP219:DE219"/>
    <mergeCell ref="AI217:BC217"/>
    <mergeCell ref="BD217:BY217"/>
    <mergeCell ref="AC85:AH85"/>
    <mergeCell ref="AI85:BC85"/>
    <mergeCell ref="AI146:BC146"/>
    <mergeCell ref="AC188:AH188"/>
    <mergeCell ref="AC183:AH183"/>
    <mergeCell ref="AI182:BC182"/>
    <mergeCell ref="AI116:BC116"/>
    <mergeCell ref="AI119:BC119"/>
    <mergeCell ref="AI120:BC120"/>
    <mergeCell ref="AI127:BC127"/>
    <mergeCell ref="CP309:DE309"/>
    <mergeCell ref="B308:AB308"/>
    <mergeCell ref="AC308:AH308"/>
    <mergeCell ref="CP308:DE308"/>
    <mergeCell ref="AI309:BC309"/>
    <mergeCell ref="BD309:BY309"/>
    <mergeCell ref="BD308:BY308"/>
    <mergeCell ref="AI308:BC308"/>
    <mergeCell ref="B303:AB303"/>
    <mergeCell ref="B302:AB302"/>
    <mergeCell ref="BD108:BY108"/>
    <mergeCell ref="AI107:BC107"/>
    <mergeCell ref="BD299:BY299"/>
    <mergeCell ref="BD298:BY298"/>
    <mergeCell ref="AI298:BC298"/>
    <mergeCell ref="AI114:BC114"/>
    <mergeCell ref="BD109:BY109"/>
    <mergeCell ref="AI110:BC110"/>
    <mergeCell ref="BD297:BY297"/>
    <mergeCell ref="AC299:AH299"/>
    <mergeCell ref="AC298:AH298"/>
    <mergeCell ref="B297:AB297"/>
    <mergeCell ref="B299:AB299"/>
    <mergeCell ref="B298:AB298"/>
    <mergeCell ref="AI299:BC299"/>
    <mergeCell ref="AC287:AH287"/>
    <mergeCell ref="AC291:AH291"/>
    <mergeCell ref="B307:AB307"/>
    <mergeCell ref="AC307:AH307"/>
    <mergeCell ref="B295:AB295"/>
    <mergeCell ref="AC295:AH295"/>
    <mergeCell ref="B306:AB306"/>
    <mergeCell ref="AC300:AH300"/>
    <mergeCell ref="B301:AB301"/>
    <mergeCell ref="AC303:AH303"/>
    <mergeCell ref="B279:AB279"/>
    <mergeCell ref="AC264:AH264"/>
    <mergeCell ref="AC266:AH266"/>
    <mergeCell ref="AC263:AH263"/>
    <mergeCell ref="AC271:AH271"/>
    <mergeCell ref="AC270:AH270"/>
    <mergeCell ref="B272:AB272"/>
    <mergeCell ref="AC276:AH276"/>
    <mergeCell ref="AC275:AH275"/>
    <mergeCell ref="B271:AB271"/>
    <mergeCell ref="BD290:BY290"/>
    <mergeCell ref="BD287:BY287"/>
    <mergeCell ref="BD280:BY280"/>
    <mergeCell ref="B294:AB294"/>
    <mergeCell ref="B285:AB285"/>
    <mergeCell ref="AC285:AH285"/>
    <mergeCell ref="B290:AB290"/>
    <mergeCell ref="AC290:AH290"/>
    <mergeCell ref="B291:AB291"/>
    <mergeCell ref="B293:AB293"/>
    <mergeCell ref="BD279:BY279"/>
    <mergeCell ref="BD283:BY283"/>
    <mergeCell ref="AI280:BC280"/>
    <mergeCell ref="AI279:BC279"/>
    <mergeCell ref="AI278:BC278"/>
    <mergeCell ref="BD256:BY256"/>
    <mergeCell ref="AI260:BC260"/>
    <mergeCell ref="BD263:BY263"/>
    <mergeCell ref="AI268:BC268"/>
    <mergeCell ref="AI266:BC266"/>
    <mergeCell ref="AC273:AH273"/>
    <mergeCell ref="BZ226:CO226"/>
    <mergeCell ref="AC278:AH278"/>
    <mergeCell ref="AI227:BC227"/>
    <mergeCell ref="BD227:BY227"/>
    <mergeCell ref="BZ227:CO227"/>
    <mergeCell ref="BD235:BY235"/>
    <mergeCell ref="BD238:BY238"/>
    <mergeCell ref="BD255:BY255"/>
    <mergeCell ref="BD252:BY252"/>
    <mergeCell ref="BZ181:CO181"/>
    <mergeCell ref="BZ184:CO184"/>
    <mergeCell ref="BZ148:CO148"/>
    <mergeCell ref="BZ145:CO145"/>
    <mergeCell ref="BZ183:CO183"/>
    <mergeCell ref="BZ150:CO150"/>
    <mergeCell ref="BZ156:CO156"/>
    <mergeCell ref="BZ151:CO152"/>
    <mergeCell ref="BZ168:CO168"/>
    <mergeCell ref="BZ173:CO173"/>
    <mergeCell ref="BZ225:CO225"/>
    <mergeCell ref="BZ222:CO222"/>
    <mergeCell ref="BD218:BY218"/>
    <mergeCell ref="BZ215:CO215"/>
    <mergeCell ref="BD225:BY225"/>
    <mergeCell ref="BZ190:CO190"/>
    <mergeCell ref="BZ200:CO200"/>
    <mergeCell ref="BZ196:CO196"/>
    <mergeCell ref="BD177:BY177"/>
    <mergeCell ref="BD181:BY181"/>
    <mergeCell ref="BZ160:CO160"/>
    <mergeCell ref="BZ175:CO175"/>
    <mergeCell ref="BZ170:CO170"/>
    <mergeCell ref="BZ166:CO166"/>
    <mergeCell ref="BD166:BY166"/>
    <mergeCell ref="BD171:BY171"/>
    <mergeCell ref="BD180:BY180"/>
    <mergeCell ref="BZ178:CO178"/>
    <mergeCell ref="BZ136:CO136"/>
    <mergeCell ref="BZ134:CO134"/>
    <mergeCell ref="BZ141:CO141"/>
    <mergeCell ref="BZ132:CO132"/>
    <mergeCell ref="BZ149:CO149"/>
    <mergeCell ref="BD135:BY135"/>
    <mergeCell ref="BZ133:CO133"/>
    <mergeCell ref="BZ139:CO139"/>
    <mergeCell ref="BZ135:CO135"/>
    <mergeCell ref="BD146:BY146"/>
    <mergeCell ref="AC289:AH289"/>
    <mergeCell ref="AI226:BC226"/>
    <mergeCell ref="BZ216:CO216"/>
    <mergeCell ref="BZ186:CO186"/>
    <mergeCell ref="BZ138:CO138"/>
    <mergeCell ref="BZ147:CO147"/>
    <mergeCell ref="BZ146:CO146"/>
    <mergeCell ref="BZ144:CO144"/>
    <mergeCell ref="BZ192:CO192"/>
    <mergeCell ref="BZ197:CO197"/>
    <mergeCell ref="BD293:BY293"/>
    <mergeCell ref="BD292:BY292"/>
    <mergeCell ref="CP305:DE305"/>
    <mergeCell ref="B309:AB309"/>
    <mergeCell ref="CP139:DE139"/>
    <mergeCell ref="B139:AB139"/>
    <mergeCell ref="CP141:DE141"/>
    <mergeCell ref="B140:AB140"/>
    <mergeCell ref="AC141:AH141"/>
    <mergeCell ref="AI141:BC141"/>
    <mergeCell ref="BZ305:CO305"/>
    <mergeCell ref="BD310:BY310"/>
    <mergeCell ref="BZ310:CO310"/>
    <mergeCell ref="BD305:BY305"/>
    <mergeCell ref="BZ309:CO309"/>
    <mergeCell ref="BD306:BY306"/>
    <mergeCell ref="CP312:DE312"/>
    <mergeCell ref="BZ311:CO311"/>
    <mergeCell ref="CP311:DE311"/>
    <mergeCell ref="BZ312:CO312"/>
    <mergeCell ref="B310:AB310"/>
    <mergeCell ref="AC310:AH310"/>
    <mergeCell ref="AC311:AH311"/>
    <mergeCell ref="AI310:BC310"/>
    <mergeCell ref="AI292:BC292"/>
    <mergeCell ref="AI294:BC294"/>
    <mergeCell ref="AI295:BC295"/>
    <mergeCell ref="AI290:BC290"/>
    <mergeCell ref="AI293:BC293"/>
    <mergeCell ref="AI304:BC304"/>
    <mergeCell ref="AI303:BC303"/>
    <mergeCell ref="AI302:BC302"/>
    <mergeCell ref="AI301:BC301"/>
    <mergeCell ref="AI296:BC296"/>
    <mergeCell ref="B292:AB292"/>
    <mergeCell ref="CP310:DE310"/>
    <mergeCell ref="BZ308:CO308"/>
    <mergeCell ref="B312:AB312"/>
    <mergeCell ref="AC312:AH312"/>
    <mergeCell ref="AI312:BC312"/>
    <mergeCell ref="BD312:BY312"/>
    <mergeCell ref="AI311:BC311"/>
    <mergeCell ref="BD311:BY311"/>
    <mergeCell ref="B311:AB311"/>
    <mergeCell ref="AI151:BC152"/>
    <mergeCell ref="AC45:AH45"/>
    <mergeCell ref="CP307:DE307"/>
    <mergeCell ref="BZ306:CO306"/>
    <mergeCell ref="AC306:AH306"/>
    <mergeCell ref="AI306:BC306"/>
    <mergeCell ref="CP306:DE306"/>
    <mergeCell ref="BZ307:CO307"/>
    <mergeCell ref="AI307:BC307"/>
    <mergeCell ref="BD307:BY307"/>
    <mergeCell ref="BD268:BY268"/>
    <mergeCell ref="BZ284:CO284"/>
    <mergeCell ref="AC44:AH44"/>
    <mergeCell ref="B305:AB305"/>
    <mergeCell ref="AC305:AH305"/>
    <mergeCell ref="AI305:BC305"/>
    <mergeCell ref="B46:AB46"/>
    <mergeCell ref="AC46:AH46"/>
    <mergeCell ref="AI150:BC150"/>
    <mergeCell ref="AI158:BC158"/>
    <mergeCell ref="AI288:BC288"/>
    <mergeCell ref="AC288:AH288"/>
    <mergeCell ref="AI291:BC291"/>
    <mergeCell ref="BD284:BY284"/>
    <mergeCell ref="BZ287:CO287"/>
    <mergeCell ref="BD270:BY270"/>
    <mergeCell ref="BD271:BY271"/>
    <mergeCell ref="AI289:BC289"/>
    <mergeCell ref="BD289:BY289"/>
    <mergeCell ref="BD274:BY274"/>
    <mergeCell ref="CP79:DE79"/>
    <mergeCell ref="AI65:BC65"/>
    <mergeCell ref="AI66:BC66"/>
    <mergeCell ref="AI61:BC61"/>
    <mergeCell ref="AI62:BC62"/>
    <mergeCell ref="AI64:BC64"/>
    <mergeCell ref="AI68:BC68"/>
    <mergeCell ref="CP73:DE73"/>
    <mergeCell ref="BZ61:CO61"/>
    <mergeCell ref="BZ62:CO62"/>
    <mergeCell ref="AC102:AH102"/>
    <mergeCell ref="AI88:BC88"/>
    <mergeCell ref="AI97:BC97"/>
    <mergeCell ref="AI100:BC100"/>
    <mergeCell ref="AI130:BC130"/>
    <mergeCell ref="AI131:BC131"/>
    <mergeCell ref="AI122:BC122"/>
    <mergeCell ref="AI109:BC109"/>
    <mergeCell ref="AI121:BC121"/>
    <mergeCell ref="AI108:BC108"/>
    <mergeCell ref="AI18:BC18"/>
    <mergeCell ref="AI81:BC81"/>
    <mergeCell ref="AC43:AH43"/>
    <mergeCell ref="AI60:BC60"/>
    <mergeCell ref="AC30:AH30"/>
    <mergeCell ref="AC65:AH65"/>
    <mergeCell ref="AC60:AH60"/>
    <mergeCell ref="AC64:AH64"/>
    <mergeCell ref="CP88:DE88"/>
    <mergeCell ref="BZ80:CO80"/>
    <mergeCell ref="BZ86:CO86"/>
    <mergeCell ref="BZ88:CO88"/>
    <mergeCell ref="CP82:DE82"/>
    <mergeCell ref="BZ87:CO87"/>
    <mergeCell ref="CP85:DE85"/>
    <mergeCell ref="CP84:DE84"/>
    <mergeCell ref="CP83:DE83"/>
    <mergeCell ref="CP80:DE80"/>
    <mergeCell ref="BD130:BY130"/>
    <mergeCell ref="BD125:BY125"/>
    <mergeCell ref="BD121:BY121"/>
    <mergeCell ref="AI91:BC91"/>
    <mergeCell ref="AI118:BC118"/>
    <mergeCell ref="AI126:BC126"/>
    <mergeCell ref="AI115:BC115"/>
    <mergeCell ref="BD120:BY120"/>
    <mergeCell ref="CP81:DE81"/>
    <mergeCell ref="CP87:DE87"/>
    <mergeCell ref="BZ81:CO81"/>
    <mergeCell ref="BD110:BY110"/>
    <mergeCell ref="CP86:DE86"/>
    <mergeCell ref="BD117:BY117"/>
    <mergeCell ref="BZ110:CO110"/>
    <mergeCell ref="CP99:DE99"/>
    <mergeCell ref="BD113:BY113"/>
    <mergeCell ref="BD106:BY106"/>
    <mergeCell ref="BD116:BY116"/>
    <mergeCell ref="BD114:BY114"/>
    <mergeCell ref="BD119:BY119"/>
    <mergeCell ref="BZ120:CO120"/>
    <mergeCell ref="BD129:BY129"/>
    <mergeCell ref="BD115:BY115"/>
    <mergeCell ref="BD118:BY118"/>
    <mergeCell ref="BD127:BY127"/>
    <mergeCell ref="BD122:BY122"/>
    <mergeCell ref="BZ129:CO129"/>
    <mergeCell ref="BZ131:CO131"/>
    <mergeCell ref="CP97:DE97"/>
    <mergeCell ref="CP98:DE98"/>
    <mergeCell ref="CP136:DE136"/>
    <mergeCell ref="CP137:DE137"/>
    <mergeCell ref="CP120:DE120"/>
    <mergeCell ref="BZ119:CO119"/>
    <mergeCell ref="BZ100:CO100"/>
    <mergeCell ref="BZ99:CO99"/>
    <mergeCell ref="BZ121:CO121"/>
    <mergeCell ref="CP92:DE92"/>
    <mergeCell ref="CP93:DE93"/>
    <mergeCell ref="CP140:DE140"/>
    <mergeCell ref="CP102:DE102"/>
    <mergeCell ref="BD102:BY102"/>
    <mergeCell ref="BD103:BY103"/>
    <mergeCell ref="CP100:DE100"/>
    <mergeCell ref="BZ127:CO127"/>
    <mergeCell ref="BZ106:CO106"/>
    <mergeCell ref="BZ140:CO140"/>
    <mergeCell ref="CP91:DE91"/>
    <mergeCell ref="BD98:BY98"/>
    <mergeCell ref="BD97:BY97"/>
    <mergeCell ref="CP96:DE96"/>
    <mergeCell ref="BD94:BY94"/>
    <mergeCell ref="BD93:BY93"/>
    <mergeCell ref="BZ98:CO98"/>
    <mergeCell ref="CP95:DE95"/>
    <mergeCell ref="BZ97:CO97"/>
    <mergeCell ref="BZ95:CO95"/>
    <mergeCell ref="AI117:BC117"/>
    <mergeCell ref="AI113:BC113"/>
    <mergeCell ref="AI134:BC134"/>
    <mergeCell ref="AI135:BC135"/>
    <mergeCell ref="AI129:BC129"/>
    <mergeCell ref="AI137:BC137"/>
    <mergeCell ref="AC140:AH140"/>
    <mergeCell ref="AI70:BC70"/>
    <mergeCell ref="AI75:BC75"/>
    <mergeCell ref="AI71:BC71"/>
    <mergeCell ref="AI125:BC125"/>
    <mergeCell ref="AI123:BC123"/>
    <mergeCell ref="AI112:BC112"/>
    <mergeCell ref="AI128:BC128"/>
    <mergeCell ref="AI133:BC133"/>
    <mergeCell ref="AI132:BC132"/>
    <mergeCell ref="AC137:AH137"/>
    <mergeCell ref="AC67:AH67"/>
    <mergeCell ref="AI69:BC69"/>
    <mergeCell ref="AI72:BC72"/>
    <mergeCell ref="AI83:BC83"/>
    <mergeCell ref="AC139:AH139"/>
    <mergeCell ref="AC70:AH70"/>
    <mergeCell ref="AC71:AH71"/>
    <mergeCell ref="AC84:AH84"/>
    <mergeCell ref="AC75:AH75"/>
    <mergeCell ref="AC125:AH125"/>
    <mergeCell ref="AC118:AH118"/>
    <mergeCell ref="AC76:AH76"/>
    <mergeCell ref="AC83:AH83"/>
    <mergeCell ref="AC113:AH113"/>
    <mergeCell ref="AI80:BC80"/>
    <mergeCell ref="AC81:AH81"/>
    <mergeCell ref="AI78:BC78"/>
    <mergeCell ref="AC79:AH79"/>
    <mergeCell ref="AI76:BC76"/>
    <mergeCell ref="AI67:BC67"/>
    <mergeCell ref="AC32:AH32"/>
    <mergeCell ref="AC31:AH31"/>
    <mergeCell ref="AI39:BC39"/>
    <mergeCell ref="AC57:AH57"/>
    <mergeCell ref="AI57:BC57"/>
    <mergeCell ref="AI59:BC59"/>
    <mergeCell ref="AI55:BC55"/>
    <mergeCell ref="AI31:BC31"/>
    <mergeCell ref="AI43:BC43"/>
    <mergeCell ref="AI29:BC29"/>
    <mergeCell ref="AC28:AH28"/>
    <mergeCell ref="AC29:AH29"/>
    <mergeCell ref="AI40:BC40"/>
    <mergeCell ref="AC37:AH37"/>
    <mergeCell ref="AI38:BC38"/>
    <mergeCell ref="AC33:AH33"/>
    <mergeCell ref="AC34:AH34"/>
    <mergeCell ref="AI34:BC34"/>
    <mergeCell ref="BD39:BY39"/>
    <mergeCell ref="BD45:BY45"/>
    <mergeCell ref="BZ35:CO35"/>
    <mergeCell ref="BZ36:CO36"/>
    <mergeCell ref="BD36:BY36"/>
    <mergeCell ref="AI41:BC41"/>
    <mergeCell ref="BD34:BY34"/>
    <mergeCell ref="CP37:DE37"/>
    <mergeCell ref="CP39:DE39"/>
    <mergeCell ref="CP34:DE34"/>
    <mergeCell ref="BZ42:CO42"/>
    <mergeCell ref="CP42:DE42"/>
    <mergeCell ref="BD40:BY40"/>
    <mergeCell ref="CP35:DE35"/>
    <mergeCell ref="BD38:BY38"/>
    <mergeCell ref="BZ37:CO37"/>
    <mergeCell ref="CP36:DE36"/>
    <mergeCell ref="CP43:DE43"/>
    <mergeCell ref="BZ34:CO34"/>
    <mergeCell ref="BZ59:CO59"/>
    <mergeCell ref="CP56:DE56"/>
    <mergeCell ref="CP44:DE44"/>
    <mergeCell ref="BZ41:CO41"/>
    <mergeCell ref="CP41:DE41"/>
    <mergeCell ref="BZ46:CO46"/>
    <mergeCell ref="BZ44:CO44"/>
    <mergeCell ref="BZ16:CO16"/>
    <mergeCell ref="BZ27:CO27"/>
    <mergeCell ref="BD20:BY20"/>
    <mergeCell ref="BZ19:CO19"/>
    <mergeCell ref="BZ26:CO26"/>
    <mergeCell ref="BD25:BY25"/>
    <mergeCell ref="BZ22:CO22"/>
    <mergeCell ref="BD16:BY16"/>
    <mergeCell ref="AI19:BC19"/>
    <mergeCell ref="BD22:BY22"/>
    <mergeCell ref="AI27:BC27"/>
    <mergeCell ref="BD23:BY23"/>
    <mergeCell ref="BD24:BY24"/>
    <mergeCell ref="AI26:BC26"/>
    <mergeCell ref="AI23:BC23"/>
    <mergeCell ref="AI21:BC21"/>
    <mergeCell ref="AI20:BC20"/>
    <mergeCell ref="BD27:BY27"/>
    <mergeCell ref="CP31:DE31"/>
    <mergeCell ref="BZ31:CO31"/>
    <mergeCell ref="BZ33:CO33"/>
    <mergeCell ref="CP30:DE30"/>
    <mergeCell ref="CP33:DE33"/>
    <mergeCell ref="BD26:BY26"/>
    <mergeCell ref="CP32:DE32"/>
    <mergeCell ref="CP29:DE29"/>
    <mergeCell ref="BZ28:CO28"/>
    <mergeCell ref="BZ32:CO32"/>
    <mergeCell ref="BZ72:CO72"/>
    <mergeCell ref="BZ68:CO68"/>
    <mergeCell ref="CP72:DE72"/>
    <mergeCell ref="BZ67:CO67"/>
    <mergeCell ref="BZ69:CO69"/>
    <mergeCell ref="BZ70:CO70"/>
    <mergeCell ref="CP71:DE71"/>
    <mergeCell ref="BZ64:CO64"/>
    <mergeCell ref="CP63:DE63"/>
    <mergeCell ref="CP66:DE66"/>
    <mergeCell ref="CP64:DE64"/>
    <mergeCell ref="BZ63:CO63"/>
    <mergeCell ref="CP65:DE65"/>
    <mergeCell ref="BZ65:CO65"/>
    <mergeCell ref="BZ66:CO66"/>
    <mergeCell ref="BZ60:CO60"/>
    <mergeCell ref="BD105:BY105"/>
    <mergeCell ref="BD101:BY101"/>
    <mergeCell ref="BD91:BY91"/>
    <mergeCell ref="BD92:BY92"/>
    <mergeCell ref="BD95:BY95"/>
    <mergeCell ref="BD96:BY96"/>
    <mergeCell ref="BD104:BY104"/>
    <mergeCell ref="BD100:BY100"/>
    <mergeCell ref="BZ93:CO93"/>
    <mergeCell ref="BZ214:CO214"/>
    <mergeCell ref="BZ211:CO211"/>
    <mergeCell ref="BD192:BY192"/>
    <mergeCell ref="BZ188:CO188"/>
    <mergeCell ref="BD199:BY199"/>
    <mergeCell ref="BZ194:CO194"/>
    <mergeCell ref="BD211:BY211"/>
    <mergeCell ref="BD208:BY208"/>
    <mergeCell ref="BD189:BY189"/>
    <mergeCell ref="BD253:BY253"/>
    <mergeCell ref="BD254:BY254"/>
    <mergeCell ref="BD251:BY251"/>
    <mergeCell ref="BZ204:CO204"/>
    <mergeCell ref="BD226:BY226"/>
    <mergeCell ref="BZ75:CO75"/>
    <mergeCell ref="BZ78:CO78"/>
    <mergeCell ref="BZ82:CO82"/>
    <mergeCell ref="BZ96:CO96"/>
    <mergeCell ref="BZ91:CO91"/>
    <mergeCell ref="CP170:DE170"/>
    <mergeCell ref="CP173:DE173"/>
    <mergeCell ref="CP78:DE78"/>
    <mergeCell ref="CP77:DE77"/>
    <mergeCell ref="BZ167:CO167"/>
    <mergeCell ref="BZ161:CO161"/>
    <mergeCell ref="BZ159:CO159"/>
    <mergeCell ref="BZ162:CO162"/>
    <mergeCell ref="BZ154:CO154"/>
    <mergeCell ref="BZ77:CO77"/>
    <mergeCell ref="BZ92:CO92"/>
    <mergeCell ref="BZ85:CO85"/>
    <mergeCell ref="BZ84:CO84"/>
    <mergeCell ref="BZ90:CO90"/>
    <mergeCell ref="BZ83:CO83"/>
    <mergeCell ref="BZ79:CO79"/>
    <mergeCell ref="BD65:BY65"/>
    <mergeCell ref="BD90:BY90"/>
    <mergeCell ref="BD66:BY66"/>
    <mergeCell ref="BD71:BY71"/>
    <mergeCell ref="BD69:BY69"/>
    <mergeCell ref="BD67:BY67"/>
    <mergeCell ref="BD70:BY70"/>
    <mergeCell ref="BD68:BY68"/>
    <mergeCell ref="BD82:BY82"/>
    <mergeCell ref="BD83:BY83"/>
    <mergeCell ref="BD107:BY107"/>
    <mergeCell ref="BD123:BY123"/>
    <mergeCell ref="BD112:BY112"/>
    <mergeCell ref="BD99:BY99"/>
    <mergeCell ref="BD79:BY79"/>
    <mergeCell ref="BD72:BY72"/>
    <mergeCell ref="BD78:BY78"/>
    <mergeCell ref="BD73:BY73"/>
    <mergeCell ref="BD77:BY77"/>
    <mergeCell ref="BD75:BY75"/>
    <mergeCell ref="BD64:BY64"/>
    <mergeCell ref="BD57:BY57"/>
    <mergeCell ref="BD63:BY63"/>
    <mergeCell ref="BD59:BY59"/>
    <mergeCell ref="BD60:BY60"/>
    <mergeCell ref="BD62:BY62"/>
    <mergeCell ref="BD61:BY61"/>
    <mergeCell ref="BD58:BY58"/>
    <mergeCell ref="BD76:BY76"/>
    <mergeCell ref="BD74:BY74"/>
    <mergeCell ref="BD80:BY80"/>
    <mergeCell ref="BD89:BY89"/>
    <mergeCell ref="BD88:BY88"/>
    <mergeCell ref="BD87:BY87"/>
    <mergeCell ref="BD85:BY85"/>
    <mergeCell ref="BD86:BY86"/>
    <mergeCell ref="BD81:BY81"/>
    <mergeCell ref="BD84:BY84"/>
    <mergeCell ref="BD51:BY51"/>
    <mergeCell ref="BD43:BY43"/>
    <mergeCell ref="BD42:BY42"/>
    <mergeCell ref="BD46:BY46"/>
    <mergeCell ref="BD49:BY49"/>
    <mergeCell ref="BD50:BY50"/>
    <mergeCell ref="BD55:BY55"/>
    <mergeCell ref="BD56:BY56"/>
    <mergeCell ref="BZ54:CO54"/>
    <mergeCell ref="BD53:BY53"/>
    <mergeCell ref="BZ52:CO52"/>
    <mergeCell ref="BZ53:CO53"/>
    <mergeCell ref="BZ55:CO55"/>
    <mergeCell ref="BD52:BY52"/>
    <mergeCell ref="BD54:BY54"/>
    <mergeCell ref="BD47:BY47"/>
    <mergeCell ref="CP47:DE47"/>
    <mergeCell ref="CP38:DE38"/>
    <mergeCell ref="BZ38:CO38"/>
    <mergeCell ref="CP40:DE40"/>
    <mergeCell ref="BZ40:CO40"/>
    <mergeCell ref="BZ47:CO47"/>
    <mergeCell ref="BD44:BY44"/>
    <mergeCell ref="BZ43:CO43"/>
    <mergeCell ref="BZ39:CO39"/>
    <mergeCell ref="AI50:BC50"/>
    <mergeCell ref="AI49:BC49"/>
    <mergeCell ref="CP50:DE50"/>
    <mergeCell ref="BZ49:CO49"/>
    <mergeCell ref="CP48:DE48"/>
    <mergeCell ref="CP49:DE49"/>
    <mergeCell ref="BZ50:CO50"/>
    <mergeCell ref="BD48:BY48"/>
    <mergeCell ref="BZ48:CO48"/>
    <mergeCell ref="CP45:DE45"/>
    <mergeCell ref="CP46:DE46"/>
    <mergeCell ref="BZ45:CO45"/>
    <mergeCell ref="BZ29:CO29"/>
    <mergeCell ref="AI47:BC47"/>
    <mergeCell ref="CP22:DE22"/>
    <mergeCell ref="CP28:DE28"/>
    <mergeCell ref="AI42:BC42"/>
    <mergeCell ref="AI32:BC32"/>
    <mergeCell ref="AI37:BC37"/>
    <mergeCell ref="CP20:DE20"/>
    <mergeCell ref="CP24:DE24"/>
    <mergeCell ref="AI25:BC25"/>
    <mergeCell ref="AI30:BC30"/>
    <mergeCell ref="BD30:BY30"/>
    <mergeCell ref="BZ25:CO25"/>
    <mergeCell ref="AI24:BC24"/>
    <mergeCell ref="AI22:BC22"/>
    <mergeCell ref="BZ24:CO24"/>
    <mergeCell ref="AI28:BC28"/>
    <mergeCell ref="BZ30:CO30"/>
    <mergeCell ref="BD21:BY21"/>
    <mergeCell ref="BZ17:CO17"/>
    <mergeCell ref="CP19:DE19"/>
    <mergeCell ref="CP26:DE26"/>
    <mergeCell ref="CP25:DE25"/>
    <mergeCell ref="CP27:DE27"/>
    <mergeCell ref="BZ23:CO23"/>
    <mergeCell ref="CP23:DE23"/>
    <mergeCell ref="CP21:DE21"/>
    <mergeCell ref="BD10:BY10"/>
    <mergeCell ref="BZ15:CO15"/>
    <mergeCell ref="BZ13:CO13"/>
    <mergeCell ref="BD14:BY14"/>
    <mergeCell ref="CP18:DE18"/>
    <mergeCell ref="BZ21:CO21"/>
    <mergeCell ref="BD17:BY17"/>
    <mergeCell ref="BZ18:CO18"/>
    <mergeCell ref="BZ20:CO20"/>
    <mergeCell ref="BD19:BY19"/>
    <mergeCell ref="BD12:BY12"/>
    <mergeCell ref="BZ12:CO12"/>
    <mergeCell ref="BD13:BY13"/>
    <mergeCell ref="BZ11:CO11"/>
    <mergeCell ref="BD11:BY11"/>
    <mergeCell ref="AC15:AH15"/>
    <mergeCell ref="AI11:BC11"/>
    <mergeCell ref="AI12:BC12"/>
    <mergeCell ref="AI13:BC13"/>
    <mergeCell ref="AC12:AH12"/>
    <mergeCell ref="AC16:AH16"/>
    <mergeCell ref="BZ14:CO14"/>
    <mergeCell ref="BD18:BY18"/>
    <mergeCell ref="AI15:BC15"/>
    <mergeCell ref="BD15:BY15"/>
    <mergeCell ref="AC18:AH18"/>
    <mergeCell ref="AI17:BC17"/>
    <mergeCell ref="AC17:AH17"/>
    <mergeCell ref="AI16:BC16"/>
    <mergeCell ref="AI14:BC14"/>
    <mergeCell ref="AC19:AH19"/>
    <mergeCell ref="AC22:AH22"/>
    <mergeCell ref="AC27:AH27"/>
    <mergeCell ref="AC21:AH21"/>
    <mergeCell ref="AC23:AH23"/>
    <mergeCell ref="AC24:AH24"/>
    <mergeCell ref="AC25:AH25"/>
    <mergeCell ref="AC20:AH20"/>
    <mergeCell ref="AC26:AH26"/>
    <mergeCell ref="AC189:AH189"/>
    <mergeCell ref="B226:AB226"/>
    <mergeCell ref="AC223:AH223"/>
    <mergeCell ref="AC224:AH224"/>
    <mergeCell ref="B221:AB221"/>
    <mergeCell ref="B222:AB222"/>
    <mergeCell ref="B217:AB217"/>
    <mergeCell ref="AC217:AH217"/>
    <mergeCell ref="B219:AB219"/>
    <mergeCell ref="AC219:AH219"/>
    <mergeCell ref="AC240:AH240"/>
    <mergeCell ref="B229:AB229"/>
    <mergeCell ref="AC229:AH229"/>
    <mergeCell ref="AC230:AH230"/>
    <mergeCell ref="AC239:AH239"/>
    <mergeCell ref="AC236:AH236"/>
    <mergeCell ref="B234:AB234"/>
    <mergeCell ref="B232:AB232"/>
    <mergeCell ref="AC233:AH233"/>
    <mergeCell ref="B238:AB238"/>
    <mergeCell ref="B246:AB246"/>
    <mergeCell ref="AC241:AH241"/>
    <mergeCell ref="B241:AB241"/>
    <mergeCell ref="B242:AB242"/>
    <mergeCell ref="AC242:AH242"/>
    <mergeCell ref="B243:AB243"/>
    <mergeCell ref="AC243:AH243"/>
    <mergeCell ref="B244:AB244"/>
    <mergeCell ref="B245:AB245"/>
    <mergeCell ref="AC245:AH245"/>
    <mergeCell ref="B240:AB240"/>
    <mergeCell ref="AC247:AH247"/>
    <mergeCell ref="AC248:AH248"/>
    <mergeCell ref="AC254:AH254"/>
    <mergeCell ref="B250:AB250"/>
    <mergeCell ref="B224:AB224"/>
    <mergeCell ref="B231:AB231"/>
    <mergeCell ref="AC228:AH228"/>
    <mergeCell ref="B230:AB230"/>
    <mergeCell ref="B228:AB228"/>
    <mergeCell ref="B257:AB257"/>
    <mergeCell ref="AC251:AH251"/>
    <mergeCell ref="B227:AB227"/>
    <mergeCell ref="AC227:AH227"/>
    <mergeCell ref="B254:AB254"/>
    <mergeCell ref="B253:AB253"/>
    <mergeCell ref="B251:AB251"/>
    <mergeCell ref="AC253:AH253"/>
    <mergeCell ref="AC255:AH255"/>
    <mergeCell ref="B255:AB255"/>
    <mergeCell ref="AC272:AH272"/>
    <mergeCell ref="AC277:AH277"/>
    <mergeCell ref="AC249:AH249"/>
    <mergeCell ref="B239:AB239"/>
    <mergeCell ref="AC246:AH246"/>
    <mergeCell ref="B256:AB256"/>
    <mergeCell ref="B259:AB259"/>
    <mergeCell ref="B247:AB247"/>
    <mergeCell ref="B248:AB248"/>
    <mergeCell ref="B249:AB249"/>
    <mergeCell ref="CP256:DE256"/>
    <mergeCell ref="CP259:DE259"/>
    <mergeCell ref="AC281:AH281"/>
    <mergeCell ref="AC280:AH280"/>
    <mergeCell ref="AC265:AH265"/>
    <mergeCell ref="AC261:AH261"/>
    <mergeCell ref="AC274:AH274"/>
    <mergeCell ref="AC268:AH268"/>
    <mergeCell ref="AC269:AH269"/>
    <mergeCell ref="AC267:AH267"/>
    <mergeCell ref="BD247:BY247"/>
    <mergeCell ref="AI247:BC247"/>
    <mergeCell ref="CP262:DE262"/>
    <mergeCell ref="AI256:BC256"/>
    <mergeCell ref="CP261:DE261"/>
    <mergeCell ref="BZ262:CO262"/>
    <mergeCell ref="CP249:DE249"/>
    <mergeCell ref="BZ260:CO260"/>
    <mergeCell ref="BZ259:CO259"/>
    <mergeCell ref="BD257:BY257"/>
    <mergeCell ref="AI264:BC264"/>
    <mergeCell ref="AI267:BC267"/>
    <mergeCell ref="AI261:BC261"/>
    <mergeCell ref="AI262:BC262"/>
    <mergeCell ref="AI241:BC241"/>
    <mergeCell ref="AI246:BC246"/>
    <mergeCell ref="AI251:BC251"/>
    <mergeCell ref="AI257:BC257"/>
    <mergeCell ref="AI245:BC245"/>
    <mergeCell ref="AI254:BC254"/>
    <mergeCell ref="AC171:AH171"/>
    <mergeCell ref="AC172:AH172"/>
    <mergeCell ref="AC163:AH163"/>
    <mergeCell ref="AC164:AH164"/>
    <mergeCell ref="AC153:AH153"/>
    <mergeCell ref="AC157:AH157"/>
    <mergeCell ref="AC160:AH160"/>
    <mergeCell ref="AC165:AH165"/>
    <mergeCell ref="AC166:AH166"/>
    <mergeCell ref="AC232:AH232"/>
    <mergeCell ref="AC231:AH231"/>
    <mergeCell ref="AC216:AH216"/>
    <mergeCell ref="AC184:AH184"/>
    <mergeCell ref="CP169:DE169"/>
    <mergeCell ref="CP179:DE179"/>
    <mergeCell ref="CP183:DE183"/>
    <mergeCell ref="BD231:BY231"/>
    <mergeCell ref="AC226:AH226"/>
    <mergeCell ref="AC225:AH225"/>
    <mergeCell ref="CP156:DE156"/>
    <mergeCell ref="CP138:DE138"/>
    <mergeCell ref="CP143:DE143"/>
    <mergeCell ref="CP144:DE144"/>
    <mergeCell ref="CP155:DE155"/>
    <mergeCell ref="CP163:DE163"/>
    <mergeCell ref="CP162:DE162"/>
    <mergeCell ref="CP145:DE145"/>
    <mergeCell ref="CP147:DE147"/>
    <mergeCell ref="CP159:DE159"/>
    <mergeCell ref="CP275:DE275"/>
    <mergeCell ref="CP274:DE274"/>
    <mergeCell ref="CP272:DE272"/>
    <mergeCell ref="CP176:DE176"/>
    <mergeCell ref="CP254:DE254"/>
    <mergeCell ref="CP258:DE258"/>
    <mergeCell ref="CP271:DE271"/>
    <mergeCell ref="CP269:DE269"/>
    <mergeCell ref="CP266:DE266"/>
    <mergeCell ref="CP267:DE267"/>
    <mergeCell ref="AI271:BC271"/>
    <mergeCell ref="AI270:BC270"/>
    <mergeCell ref="AI275:BC275"/>
    <mergeCell ref="AI272:BC272"/>
    <mergeCell ref="AI273:BC273"/>
    <mergeCell ref="AI274:BC274"/>
    <mergeCell ref="AC162:AH162"/>
    <mergeCell ref="AI159:BC159"/>
    <mergeCell ref="AI153:BC153"/>
    <mergeCell ref="AI157:BC157"/>
    <mergeCell ref="AI155:BC155"/>
    <mergeCell ref="AI156:BC156"/>
    <mergeCell ref="AI154:BC154"/>
    <mergeCell ref="AC161:AH161"/>
    <mergeCell ref="BD165:BY165"/>
    <mergeCell ref="BD162:BY162"/>
    <mergeCell ref="BZ158:CO158"/>
    <mergeCell ref="BD158:BY158"/>
    <mergeCell ref="BD159:BY159"/>
    <mergeCell ref="BD164:BY164"/>
    <mergeCell ref="BZ163:CO163"/>
    <mergeCell ref="BZ164:CO164"/>
    <mergeCell ref="BD160:BY160"/>
    <mergeCell ref="BD147:BY147"/>
    <mergeCell ref="BD151:BY152"/>
    <mergeCell ref="BD148:BY148"/>
    <mergeCell ref="BZ157:CO157"/>
    <mergeCell ref="BD156:BY156"/>
    <mergeCell ref="BD154:BY154"/>
    <mergeCell ref="BD157:BY157"/>
    <mergeCell ref="BD155:BY155"/>
    <mergeCell ref="BD150:BY150"/>
    <mergeCell ref="BD153:BY153"/>
    <mergeCell ref="B270:AB270"/>
    <mergeCell ref="B268:AB268"/>
    <mergeCell ref="B265:AB265"/>
    <mergeCell ref="B267:AB267"/>
    <mergeCell ref="B266:AB266"/>
    <mergeCell ref="BZ195:CO195"/>
    <mergeCell ref="AI269:BC269"/>
    <mergeCell ref="BZ264:CO264"/>
    <mergeCell ref="BD237:BY237"/>
    <mergeCell ref="AI265:BC265"/>
    <mergeCell ref="B258:AB258"/>
    <mergeCell ref="B252:AB252"/>
    <mergeCell ref="BZ171:CO171"/>
    <mergeCell ref="AI167:BC167"/>
    <mergeCell ref="BD163:BY163"/>
    <mergeCell ref="BZ169:CO169"/>
    <mergeCell ref="BZ172:CO172"/>
    <mergeCell ref="BZ193:CO193"/>
    <mergeCell ref="BZ179:CO179"/>
    <mergeCell ref="BD185:BY185"/>
    <mergeCell ref="B262:AB262"/>
    <mergeCell ref="B269:AB269"/>
    <mergeCell ref="B263:AB263"/>
    <mergeCell ref="B264:AB264"/>
    <mergeCell ref="B261:AB261"/>
    <mergeCell ref="B260:AB260"/>
    <mergeCell ref="B223:AB223"/>
    <mergeCell ref="B208:AB208"/>
    <mergeCell ref="B233:AB233"/>
    <mergeCell ref="B210:AB210"/>
    <mergeCell ref="B216:AB216"/>
    <mergeCell ref="B207:AB207"/>
    <mergeCell ref="B225:AB225"/>
    <mergeCell ref="B220:AB220"/>
    <mergeCell ref="BD288:BY288"/>
    <mergeCell ref="BD285:BY285"/>
    <mergeCell ref="B274:AB274"/>
    <mergeCell ref="B276:AB276"/>
    <mergeCell ref="B278:AB278"/>
    <mergeCell ref="B275:AB275"/>
    <mergeCell ref="B277:AB277"/>
    <mergeCell ref="AI277:BC277"/>
    <mergeCell ref="AI276:BC276"/>
    <mergeCell ref="AC283:AH283"/>
    <mergeCell ref="B296:AB296"/>
    <mergeCell ref="BD291:BY291"/>
    <mergeCell ref="B280:AB280"/>
    <mergeCell ref="B281:AB281"/>
    <mergeCell ref="B282:AB282"/>
    <mergeCell ref="AC292:AH292"/>
    <mergeCell ref="B284:AB284"/>
    <mergeCell ref="B283:AB283"/>
    <mergeCell ref="BD286:BY286"/>
    <mergeCell ref="AI283:BC283"/>
    <mergeCell ref="CP289:DE289"/>
    <mergeCell ref="AI297:BC297"/>
    <mergeCell ref="B286:AB286"/>
    <mergeCell ref="AC297:AH297"/>
    <mergeCell ref="AC286:AH286"/>
    <mergeCell ref="AC294:AH294"/>
    <mergeCell ref="B289:AB289"/>
    <mergeCell ref="B287:AB287"/>
    <mergeCell ref="B288:AB288"/>
    <mergeCell ref="AI287:BC287"/>
    <mergeCell ref="CP280:DE280"/>
    <mergeCell ref="CP286:DE286"/>
    <mergeCell ref="AI284:BC284"/>
    <mergeCell ref="BZ285:CO285"/>
    <mergeCell ref="BZ286:CO286"/>
    <mergeCell ref="AI285:BC285"/>
    <mergeCell ref="CP284:DE284"/>
    <mergeCell ref="CP285:DE285"/>
    <mergeCell ref="AI286:BC286"/>
    <mergeCell ref="BZ280:CO280"/>
    <mergeCell ref="CP281:DE281"/>
    <mergeCell ref="AI281:BC281"/>
    <mergeCell ref="BZ282:CO282"/>
    <mergeCell ref="CP282:DE282"/>
    <mergeCell ref="BZ281:CO281"/>
    <mergeCell ref="BD282:BY282"/>
    <mergeCell ref="BD281:BY281"/>
    <mergeCell ref="AI282:BC282"/>
    <mergeCell ref="CP304:DE304"/>
    <mergeCell ref="CP283:DE283"/>
    <mergeCell ref="CP297:DE297"/>
    <mergeCell ref="CP291:DE291"/>
    <mergeCell ref="CP303:DE303"/>
    <mergeCell ref="CP299:DE299"/>
    <mergeCell ref="CP298:DE298"/>
    <mergeCell ref="CP300:DE300"/>
    <mergeCell ref="CP295:DE295"/>
    <mergeCell ref="CP302:DE302"/>
    <mergeCell ref="CP301:DE301"/>
    <mergeCell ref="BZ266:CO266"/>
    <mergeCell ref="BZ268:CO268"/>
    <mergeCell ref="BZ271:CO271"/>
    <mergeCell ref="BZ269:CO269"/>
    <mergeCell ref="BZ267:CO267"/>
    <mergeCell ref="CP287:DE287"/>
    <mergeCell ref="CP288:DE288"/>
    <mergeCell ref="CP268:DE268"/>
    <mergeCell ref="CP279:DE279"/>
    <mergeCell ref="BD240:BY240"/>
    <mergeCell ref="BZ275:CO275"/>
    <mergeCell ref="BZ272:CO272"/>
    <mergeCell ref="BZ273:CO273"/>
    <mergeCell ref="BZ274:CO274"/>
    <mergeCell ref="BZ241:CO241"/>
    <mergeCell ref="BD250:BY250"/>
    <mergeCell ref="BZ246:CO246"/>
    <mergeCell ref="BD246:BY246"/>
    <mergeCell ref="BD241:BY241"/>
    <mergeCell ref="BD169:BY169"/>
    <mergeCell ref="BD170:BY170"/>
    <mergeCell ref="BD179:BY179"/>
    <mergeCell ref="BD178:BY178"/>
    <mergeCell ref="BD239:BY239"/>
    <mergeCell ref="BD190:BY190"/>
    <mergeCell ref="BD187:BY187"/>
    <mergeCell ref="BD216:BY216"/>
    <mergeCell ref="BD184:BY184"/>
    <mergeCell ref="BD197:BY197"/>
    <mergeCell ref="AI161:BC161"/>
    <mergeCell ref="AI162:BC162"/>
    <mergeCell ref="BD161:BY161"/>
    <mergeCell ref="BD188:BY188"/>
    <mergeCell ref="AI164:BC164"/>
    <mergeCell ref="AI168:BC168"/>
    <mergeCell ref="AI181:BC181"/>
    <mergeCell ref="AI172:BC172"/>
    <mergeCell ref="AI173:BC173"/>
    <mergeCell ref="BD183:BY183"/>
    <mergeCell ref="AI179:BC179"/>
    <mergeCell ref="AI178:BC178"/>
    <mergeCell ref="BD176:BY176"/>
    <mergeCell ref="BD168:BY168"/>
    <mergeCell ref="BD145:BY145"/>
    <mergeCell ref="AI185:BC185"/>
    <mergeCell ref="AI171:BC171"/>
    <mergeCell ref="AI174:BC174"/>
    <mergeCell ref="BD167:BY167"/>
    <mergeCell ref="AI160:BC160"/>
    <mergeCell ref="BD136:BY136"/>
    <mergeCell ref="BD138:BY138"/>
    <mergeCell ref="BD142:BY142"/>
    <mergeCell ref="BD137:BY137"/>
    <mergeCell ref="BD141:BY141"/>
    <mergeCell ref="BD143:BY143"/>
    <mergeCell ref="BD140:BY140"/>
    <mergeCell ref="BD144:BY144"/>
    <mergeCell ref="BD139:BY139"/>
    <mergeCell ref="CP191:DE191"/>
    <mergeCell ref="CP205:DE205"/>
    <mergeCell ref="CP201:DE201"/>
    <mergeCell ref="BZ203:CO203"/>
    <mergeCell ref="BZ201:CO201"/>
    <mergeCell ref="BZ202:CO202"/>
    <mergeCell ref="CP202:DE202"/>
    <mergeCell ref="CP203:DE203"/>
    <mergeCell ref="CP197:DE197"/>
    <mergeCell ref="CP192:DE192"/>
    <mergeCell ref="CP195:DE195"/>
    <mergeCell ref="CP200:DE200"/>
    <mergeCell ref="CP196:DE196"/>
    <mergeCell ref="BZ231:CO231"/>
    <mergeCell ref="BZ230:CO230"/>
    <mergeCell ref="BZ228:CO228"/>
    <mergeCell ref="BZ224:CO224"/>
    <mergeCell ref="BZ218:CO218"/>
    <mergeCell ref="BD200:BY200"/>
    <mergeCell ref="BZ174:CO174"/>
    <mergeCell ref="BZ177:CO177"/>
    <mergeCell ref="BZ176:CO176"/>
    <mergeCell ref="BZ205:CO205"/>
    <mergeCell ref="BZ199:CO199"/>
    <mergeCell ref="BZ189:CO189"/>
    <mergeCell ref="BD201:BY201"/>
    <mergeCell ref="BD195:BY195"/>
    <mergeCell ref="BZ187:CO187"/>
    <mergeCell ref="BD172:BY172"/>
    <mergeCell ref="BD175:BY175"/>
    <mergeCell ref="BD173:BY173"/>
    <mergeCell ref="BD174:BY174"/>
    <mergeCell ref="BZ208:CO208"/>
    <mergeCell ref="BZ180:CO180"/>
    <mergeCell ref="BZ182:CO182"/>
    <mergeCell ref="BZ185:CO185"/>
    <mergeCell ref="BZ198:CO198"/>
    <mergeCell ref="BZ191:CO191"/>
    <mergeCell ref="BZ209:CO209"/>
    <mergeCell ref="BZ212:CO212"/>
    <mergeCell ref="BZ213:CO213"/>
    <mergeCell ref="BZ223:CO223"/>
    <mergeCell ref="BZ221:CO221"/>
    <mergeCell ref="CP214:DE214"/>
    <mergeCell ref="CP220:DE220"/>
    <mergeCell ref="CP223:DE223"/>
    <mergeCell ref="CP211:DE211"/>
    <mergeCell ref="CP212:DE212"/>
    <mergeCell ref="CP207:DE207"/>
    <mergeCell ref="CP208:DE208"/>
    <mergeCell ref="CP270:DE270"/>
    <mergeCell ref="CP241:DE241"/>
    <mergeCell ref="CP264:DE264"/>
    <mergeCell ref="CP263:DE263"/>
    <mergeCell ref="CP260:DE260"/>
    <mergeCell ref="CP257:DE257"/>
    <mergeCell ref="CP255:DE255"/>
    <mergeCell ref="CP213:DE213"/>
    <mergeCell ref="CP198:DE198"/>
    <mergeCell ref="BZ247:CO247"/>
    <mergeCell ref="CP247:DE247"/>
    <mergeCell ref="CP217:DE217"/>
    <mergeCell ref="BZ210:CO210"/>
    <mergeCell ref="BZ207:CO207"/>
    <mergeCell ref="BZ206:CO206"/>
    <mergeCell ref="BZ217:CO217"/>
    <mergeCell ref="BZ229:CO229"/>
    <mergeCell ref="CP240:DE240"/>
    <mergeCell ref="BZ261:CO261"/>
    <mergeCell ref="BZ258:CO258"/>
    <mergeCell ref="BZ257:CO257"/>
    <mergeCell ref="BZ233:CO233"/>
    <mergeCell ref="BZ232:CO232"/>
    <mergeCell ref="BZ236:CO236"/>
    <mergeCell ref="BZ248:CO248"/>
    <mergeCell ref="BZ249:CO249"/>
    <mergeCell ref="BZ237:CO237"/>
    <mergeCell ref="BZ235:CO235"/>
    <mergeCell ref="BD300:BY300"/>
    <mergeCell ref="AI300:BC300"/>
    <mergeCell ref="BZ292:CO292"/>
    <mergeCell ref="CP273:DE273"/>
    <mergeCell ref="BZ300:CO300"/>
    <mergeCell ref="BZ278:CO278"/>
    <mergeCell ref="BZ283:CO283"/>
    <mergeCell ref="BD278:BY278"/>
    <mergeCell ref="BD276:BY276"/>
    <mergeCell ref="BZ279:CO279"/>
    <mergeCell ref="BD267:BY267"/>
    <mergeCell ref="BD264:BY264"/>
    <mergeCell ref="B315:AB315"/>
    <mergeCell ref="B304:AB304"/>
    <mergeCell ref="AI315:BC315"/>
    <mergeCell ref="BD315:BY315"/>
    <mergeCell ref="BD272:BY272"/>
    <mergeCell ref="BD275:BY275"/>
    <mergeCell ref="BD273:BY273"/>
    <mergeCell ref="B300:AB300"/>
    <mergeCell ref="BZ302:CO302"/>
    <mergeCell ref="BZ298:CO298"/>
    <mergeCell ref="BZ291:CO291"/>
    <mergeCell ref="BZ288:CO288"/>
    <mergeCell ref="BZ297:CO297"/>
    <mergeCell ref="BZ289:CO289"/>
    <mergeCell ref="BZ296:CO296"/>
    <mergeCell ref="BD302:BY302"/>
    <mergeCell ref="BD303:BY303"/>
    <mergeCell ref="AI249:BC249"/>
    <mergeCell ref="BD249:BY249"/>
    <mergeCell ref="BD277:BY277"/>
    <mergeCell ref="AI250:BC250"/>
    <mergeCell ref="AI259:BC259"/>
    <mergeCell ref="AI253:BC253"/>
    <mergeCell ref="BD259:BY259"/>
    <mergeCell ref="BD260:BY260"/>
    <mergeCell ref="AC315:AH315"/>
    <mergeCell ref="AC304:AH304"/>
    <mergeCell ref="AC302:AH302"/>
    <mergeCell ref="AC301:AH301"/>
    <mergeCell ref="AC309:AH309"/>
    <mergeCell ref="AC279:AH279"/>
    <mergeCell ref="AC282:AH282"/>
    <mergeCell ref="AC296:AH296"/>
    <mergeCell ref="AC293:AH293"/>
    <mergeCell ref="AC284:AH284"/>
    <mergeCell ref="BD266:BY266"/>
    <mergeCell ref="AC250:AH250"/>
    <mergeCell ref="AC262:AH262"/>
    <mergeCell ref="AC256:AH256"/>
    <mergeCell ref="AC257:AH257"/>
    <mergeCell ref="AC258:AH258"/>
    <mergeCell ref="AC260:AH260"/>
    <mergeCell ref="AC259:AH259"/>
    <mergeCell ref="AC252:AH252"/>
    <mergeCell ref="AI263:BC263"/>
    <mergeCell ref="BD301:BY301"/>
    <mergeCell ref="BZ295:CO295"/>
    <mergeCell ref="BZ239:CO239"/>
    <mergeCell ref="BZ240:CO240"/>
    <mergeCell ref="BZ234:CO234"/>
    <mergeCell ref="CP239:DE239"/>
    <mergeCell ref="BZ238:CO238"/>
    <mergeCell ref="CP248:DE248"/>
    <mergeCell ref="BD261:BY261"/>
    <mergeCell ref="BZ277:CO277"/>
    <mergeCell ref="BZ304:CO304"/>
    <mergeCell ref="BZ303:CO303"/>
    <mergeCell ref="BZ299:CO299"/>
    <mergeCell ref="CP226:DE226"/>
    <mergeCell ref="BZ301:CO301"/>
    <mergeCell ref="CP231:DE231"/>
    <mergeCell ref="CP228:DE228"/>
    <mergeCell ref="CP229:DE229"/>
    <mergeCell ref="CP230:DE230"/>
    <mergeCell ref="CP278:DE278"/>
    <mergeCell ref="CP225:DE225"/>
    <mergeCell ref="CP234:DE234"/>
    <mergeCell ref="CP235:DE235"/>
    <mergeCell ref="CP216:DE216"/>
    <mergeCell ref="CP221:DE221"/>
    <mergeCell ref="CP222:DE222"/>
    <mergeCell ref="CP224:DE224"/>
    <mergeCell ref="CP218:DE218"/>
    <mergeCell ref="CP227:DE227"/>
    <mergeCell ref="CP232:DE232"/>
    <mergeCell ref="AI89:BC89"/>
    <mergeCell ref="AI79:BC79"/>
    <mergeCell ref="AI77:BC77"/>
    <mergeCell ref="AI73:BC73"/>
    <mergeCell ref="AI74:BC74"/>
    <mergeCell ref="AC66:AH66"/>
    <mergeCell ref="AC69:AH69"/>
    <mergeCell ref="AI84:BC84"/>
    <mergeCell ref="AC77:AH77"/>
    <mergeCell ref="AI86:BC86"/>
    <mergeCell ref="AI103:BC103"/>
    <mergeCell ref="AI105:BC105"/>
    <mergeCell ref="AI104:BC104"/>
    <mergeCell ref="AI102:BC102"/>
    <mergeCell ref="AI98:BC98"/>
    <mergeCell ref="AI101:BC101"/>
    <mergeCell ref="AI99:BC99"/>
    <mergeCell ref="AC97:AH97"/>
    <mergeCell ref="AC111:AH111"/>
    <mergeCell ref="AC104:AH104"/>
    <mergeCell ref="AC99:AH99"/>
    <mergeCell ref="AC103:AH103"/>
    <mergeCell ref="AC101:AH101"/>
    <mergeCell ref="AC106:AH106"/>
    <mergeCell ref="AC109:AH109"/>
    <mergeCell ref="AC100:AH100"/>
    <mergeCell ref="AC105:AH105"/>
    <mergeCell ref="AC151:AH152"/>
    <mergeCell ref="AC147:AH147"/>
    <mergeCell ref="AC143:AH143"/>
    <mergeCell ref="AC150:AH150"/>
    <mergeCell ref="AC148:AH148"/>
    <mergeCell ref="AC154:AH154"/>
    <mergeCell ref="AC145:AH145"/>
    <mergeCell ref="AC146:AH146"/>
    <mergeCell ref="AC138:AH138"/>
    <mergeCell ref="AC144:AH144"/>
    <mergeCell ref="AC112:AH112"/>
    <mergeCell ref="AC110:AH110"/>
    <mergeCell ref="AC119:AH119"/>
    <mergeCell ref="AC128:AH128"/>
    <mergeCell ref="AC130:AH130"/>
    <mergeCell ref="AC120:AH120"/>
    <mergeCell ref="AC142:AH142"/>
    <mergeCell ref="AC132:AH132"/>
    <mergeCell ref="B84:AB84"/>
    <mergeCell ref="B58:AB58"/>
    <mergeCell ref="B71:AB71"/>
    <mergeCell ref="B65:AB65"/>
    <mergeCell ref="B68:AB68"/>
    <mergeCell ref="B60:AB60"/>
    <mergeCell ref="B64:AB64"/>
    <mergeCell ref="B61:AB61"/>
    <mergeCell ref="B63:AB63"/>
    <mergeCell ref="B36:AB36"/>
    <mergeCell ref="B88:AB88"/>
    <mergeCell ref="B49:AB49"/>
    <mergeCell ref="B56:AB56"/>
    <mergeCell ref="B52:AB52"/>
    <mergeCell ref="B55:AB55"/>
    <mergeCell ref="B86:AB86"/>
    <mergeCell ref="B75:AB75"/>
    <mergeCell ref="B79:AB79"/>
    <mergeCell ref="B78:AB78"/>
    <mergeCell ref="B34:AB34"/>
    <mergeCell ref="B35:AB35"/>
    <mergeCell ref="B31:AB31"/>
    <mergeCell ref="B62:AB62"/>
    <mergeCell ref="B53:AB53"/>
    <mergeCell ref="B54:AB54"/>
    <mergeCell ref="B59:AB59"/>
    <mergeCell ref="B38:AB38"/>
    <mergeCell ref="B42:AB42"/>
    <mergeCell ref="B39:AB39"/>
    <mergeCell ref="B26:AB26"/>
    <mergeCell ref="B24:AB24"/>
    <mergeCell ref="B16:AB16"/>
    <mergeCell ref="B20:AB20"/>
    <mergeCell ref="B18:AB18"/>
    <mergeCell ref="B32:AB32"/>
    <mergeCell ref="B19:AB19"/>
    <mergeCell ref="B30:AB30"/>
    <mergeCell ref="B22:AB22"/>
    <mergeCell ref="B25:AB25"/>
    <mergeCell ref="B10:AB10"/>
    <mergeCell ref="B17:AB17"/>
    <mergeCell ref="B15:AB15"/>
    <mergeCell ref="B13:AB13"/>
    <mergeCell ref="B11:AB11"/>
    <mergeCell ref="B12:AB12"/>
    <mergeCell ref="B14:AB14"/>
    <mergeCell ref="B21:AB21"/>
    <mergeCell ref="B23:AB23"/>
    <mergeCell ref="B93:AB93"/>
    <mergeCell ref="B29:AB29"/>
    <mergeCell ref="B33:AB33"/>
    <mergeCell ref="B28:AB28"/>
    <mergeCell ref="B73:AB73"/>
    <mergeCell ref="B27:AB27"/>
    <mergeCell ref="B37:AB37"/>
    <mergeCell ref="B57:AB57"/>
    <mergeCell ref="B189:AB189"/>
    <mergeCell ref="B204:AB204"/>
    <mergeCell ref="B188:AB188"/>
    <mergeCell ref="B195:AB195"/>
    <mergeCell ref="B191:AB191"/>
    <mergeCell ref="B209:AB209"/>
    <mergeCell ref="B198:AB198"/>
    <mergeCell ref="B202:AB202"/>
    <mergeCell ref="B203:AB203"/>
    <mergeCell ref="B206:AB206"/>
    <mergeCell ref="B45:AB45"/>
    <mergeCell ref="B43:AB43"/>
    <mergeCell ref="B44:AB44"/>
    <mergeCell ref="B40:AB40"/>
    <mergeCell ref="B50:AB50"/>
    <mergeCell ref="B83:AB83"/>
    <mergeCell ref="B81:AB81"/>
    <mergeCell ref="B82:AB82"/>
    <mergeCell ref="B80:AB80"/>
    <mergeCell ref="B72:AB72"/>
    <mergeCell ref="B96:AB96"/>
    <mergeCell ref="B85:AB85"/>
    <mergeCell ref="B95:AB95"/>
    <mergeCell ref="B92:AB92"/>
    <mergeCell ref="B94:AB94"/>
    <mergeCell ref="B87:AB87"/>
    <mergeCell ref="B89:AB89"/>
    <mergeCell ref="B194:AB194"/>
    <mergeCell ref="B197:AB197"/>
    <mergeCell ref="B201:AB201"/>
    <mergeCell ref="B199:AB199"/>
    <mergeCell ref="B91:AB91"/>
    <mergeCell ref="B101:AB101"/>
    <mergeCell ref="B129:AB129"/>
    <mergeCell ref="B118:AB118"/>
    <mergeCell ref="B115:AB115"/>
    <mergeCell ref="B97:AB97"/>
    <mergeCell ref="B47:AB47"/>
    <mergeCell ref="B48:AB48"/>
    <mergeCell ref="B114:AB114"/>
    <mergeCell ref="B112:AB112"/>
    <mergeCell ref="B98:AB98"/>
    <mergeCell ref="B99:AB99"/>
    <mergeCell ref="B100:AB100"/>
    <mergeCell ref="B110:AB110"/>
    <mergeCell ref="B102:AB102"/>
    <mergeCell ref="B90:AB90"/>
    <mergeCell ref="B144:AB144"/>
    <mergeCell ref="B137:AB137"/>
    <mergeCell ref="B134:AB134"/>
    <mergeCell ref="B127:AB127"/>
    <mergeCell ref="B133:AB133"/>
    <mergeCell ref="B128:AB128"/>
    <mergeCell ref="B141:AB141"/>
    <mergeCell ref="B136:AB136"/>
    <mergeCell ref="B138:AB138"/>
    <mergeCell ref="B142:AB142"/>
    <mergeCell ref="B119:AB119"/>
    <mergeCell ref="B132:AB132"/>
    <mergeCell ref="B135:AB135"/>
    <mergeCell ref="B117:AB117"/>
    <mergeCell ref="B131:AB131"/>
    <mergeCell ref="B121:AB121"/>
    <mergeCell ref="B120:AB120"/>
    <mergeCell ref="B124:AB124"/>
    <mergeCell ref="B122:AB122"/>
    <mergeCell ref="B126:AB126"/>
    <mergeCell ref="B116:AB116"/>
    <mergeCell ref="B103:AB103"/>
    <mergeCell ref="B107:AB107"/>
    <mergeCell ref="B113:AB113"/>
    <mergeCell ref="B105:AB105"/>
    <mergeCell ref="B106:AB106"/>
    <mergeCell ref="B104:AB104"/>
    <mergeCell ref="B109:AB109"/>
    <mergeCell ref="B108:AB108"/>
    <mergeCell ref="B111:AB111"/>
    <mergeCell ref="B67:AB67"/>
    <mergeCell ref="B69:AB69"/>
    <mergeCell ref="B66:AB66"/>
    <mergeCell ref="AI63:BC63"/>
    <mergeCell ref="AC56:AH56"/>
    <mergeCell ref="B77:AB77"/>
    <mergeCell ref="B76:AB76"/>
    <mergeCell ref="B70:AB70"/>
    <mergeCell ref="AC58:AH58"/>
    <mergeCell ref="AC62:AH62"/>
    <mergeCell ref="AC39:AH39"/>
    <mergeCell ref="AC41:AH41"/>
    <mergeCell ref="AC38:AH38"/>
    <mergeCell ref="AC40:AH40"/>
    <mergeCell ref="AC91:AH91"/>
    <mergeCell ref="AC92:AH92"/>
    <mergeCell ref="AC63:AH63"/>
    <mergeCell ref="AC61:AH61"/>
    <mergeCell ref="AC68:AH68"/>
    <mergeCell ref="AC42:AH42"/>
    <mergeCell ref="AC36:AH36"/>
    <mergeCell ref="AI35:BC35"/>
    <mergeCell ref="AI36:BC36"/>
    <mergeCell ref="AC35:AH35"/>
    <mergeCell ref="AI33:BC33"/>
    <mergeCell ref="AC10:AH10"/>
    <mergeCell ref="AI10:BC10"/>
    <mergeCell ref="AC14:AH14"/>
    <mergeCell ref="AC11:AH11"/>
    <mergeCell ref="AC13:AH13"/>
    <mergeCell ref="AI3:BC3"/>
    <mergeCell ref="AI4:BC4"/>
    <mergeCell ref="AI5:BC5"/>
    <mergeCell ref="AI6:BC6"/>
    <mergeCell ref="CP3:DE3"/>
    <mergeCell ref="BD4:BY4"/>
    <mergeCell ref="BZ4:CO4"/>
    <mergeCell ref="CP4:DE4"/>
    <mergeCell ref="BD3:BY3"/>
    <mergeCell ref="BZ3:CO3"/>
    <mergeCell ref="CP6:DE6"/>
    <mergeCell ref="BZ6:CO6"/>
    <mergeCell ref="BZ7:CO7"/>
    <mergeCell ref="CP7:DE7"/>
    <mergeCell ref="CP13:DE13"/>
    <mergeCell ref="CP12:DE12"/>
    <mergeCell ref="CP11:DE11"/>
    <mergeCell ref="BZ10:CO10"/>
    <mergeCell ref="BZ9:CO9"/>
    <mergeCell ref="BD9:BY9"/>
    <mergeCell ref="B9:AB9"/>
    <mergeCell ref="BD8:BY8"/>
    <mergeCell ref="AC5:AH5"/>
    <mergeCell ref="BZ8:CO8"/>
    <mergeCell ref="BD7:BY7"/>
    <mergeCell ref="BZ5:CO5"/>
    <mergeCell ref="AC6:AH6"/>
    <mergeCell ref="AC4:AH4"/>
    <mergeCell ref="CP10:DE10"/>
    <mergeCell ref="AC7:AH7"/>
    <mergeCell ref="B6:AB6"/>
    <mergeCell ref="CP5:DE5"/>
    <mergeCell ref="CP9:DE9"/>
    <mergeCell ref="CP8:DE8"/>
    <mergeCell ref="B8:AB8"/>
    <mergeCell ref="BD5:BY5"/>
    <mergeCell ref="BD6:BY6"/>
    <mergeCell ref="CP17:DE17"/>
    <mergeCell ref="CP16:DE16"/>
    <mergeCell ref="CP14:DE14"/>
    <mergeCell ref="CP15:DE15"/>
    <mergeCell ref="BD37:BY37"/>
    <mergeCell ref="BD28:BY28"/>
    <mergeCell ref="BD29:BY29"/>
    <mergeCell ref="BD32:BY32"/>
    <mergeCell ref="BD33:BY33"/>
    <mergeCell ref="BD31:BY31"/>
    <mergeCell ref="B2:DE2"/>
    <mergeCell ref="AC9:AH9"/>
    <mergeCell ref="AI9:BC9"/>
    <mergeCell ref="B7:AB7"/>
    <mergeCell ref="AI7:BC7"/>
    <mergeCell ref="AI8:BC8"/>
    <mergeCell ref="AC8:AH8"/>
    <mergeCell ref="B3:AB3"/>
    <mergeCell ref="B4:AB4"/>
    <mergeCell ref="AC3:AH3"/>
    <mergeCell ref="BZ315:CO315"/>
    <mergeCell ref="BD304:BY304"/>
    <mergeCell ref="BD269:BY269"/>
    <mergeCell ref="BD265:BY265"/>
    <mergeCell ref="CP277:DE277"/>
    <mergeCell ref="BD35:BY35"/>
    <mergeCell ref="CP215:DE215"/>
    <mergeCell ref="CP238:DE238"/>
    <mergeCell ref="CP237:DE237"/>
    <mergeCell ref="CP236:DE236"/>
    <mergeCell ref="B192:AB192"/>
    <mergeCell ref="B190:AB190"/>
    <mergeCell ref="AI187:BC187"/>
    <mergeCell ref="CP315:DE315"/>
    <mergeCell ref="BD262:BY262"/>
    <mergeCell ref="BZ270:CO270"/>
    <mergeCell ref="BZ263:CO263"/>
    <mergeCell ref="CP265:DE265"/>
    <mergeCell ref="BD248:BY248"/>
    <mergeCell ref="BD205:BY205"/>
    <mergeCell ref="B193:AB193"/>
    <mergeCell ref="B186:AB186"/>
    <mergeCell ref="AI216:BC216"/>
    <mergeCell ref="BD203:BY203"/>
    <mergeCell ref="B184:AB184"/>
    <mergeCell ref="B185:AB185"/>
    <mergeCell ref="AI191:BC191"/>
    <mergeCell ref="AI192:BC192"/>
    <mergeCell ref="AI184:BC184"/>
    <mergeCell ref="AI196:BC196"/>
    <mergeCell ref="BD207:BY207"/>
    <mergeCell ref="BD214:BY214"/>
    <mergeCell ref="BD198:BY198"/>
    <mergeCell ref="BD202:BY202"/>
    <mergeCell ref="B211:AB211"/>
    <mergeCell ref="B196:AB196"/>
    <mergeCell ref="AI197:BC197"/>
    <mergeCell ref="BD206:BY206"/>
    <mergeCell ref="B205:AB205"/>
    <mergeCell ref="BD196:BY196"/>
    <mergeCell ref="B169:AB169"/>
    <mergeCell ref="B187:AB187"/>
    <mergeCell ref="B182:AB182"/>
    <mergeCell ref="B183:AB183"/>
    <mergeCell ref="B178:AB178"/>
    <mergeCell ref="B181:AB181"/>
    <mergeCell ref="B170:AB170"/>
    <mergeCell ref="B171:AB171"/>
    <mergeCell ref="B176:AB176"/>
    <mergeCell ref="AI252:BC252"/>
    <mergeCell ref="AI258:BC258"/>
    <mergeCell ref="AI255:BC255"/>
    <mergeCell ref="AI239:BC239"/>
    <mergeCell ref="AI204:BC204"/>
    <mergeCell ref="AI248:BC248"/>
    <mergeCell ref="AI214:BC214"/>
    <mergeCell ref="AI211:BC211"/>
    <mergeCell ref="AI215:BC215"/>
    <mergeCell ref="AI209:BC209"/>
    <mergeCell ref="BD224:BY224"/>
    <mergeCell ref="AI222:BC222"/>
    <mergeCell ref="AI223:BC223"/>
    <mergeCell ref="AI210:BC210"/>
    <mergeCell ref="BD209:BY209"/>
    <mergeCell ref="AI212:BC212"/>
    <mergeCell ref="AI213:BC213"/>
    <mergeCell ref="BD215:BY215"/>
    <mergeCell ref="BD210:BY210"/>
    <mergeCell ref="BD213:BY213"/>
    <mergeCell ref="BD193:BY193"/>
    <mergeCell ref="BD194:BY194"/>
    <mergeCell ref="BD191:BY191"/>
    <mergeCell ref="BD186:BY186"/>
    <mergeCell ref="AI193:BC193"/>
    <mergeCell ref="AI190:BC190"/>
    <mergeCell ref="AI186:BC186"/>
    <mergeCell ref="AI194:BC194"/>
    <mergeCell ref="BZ276:CO276"/>
    <mergeCell ref="CP246:DE246"/>
    <mergeCell ref="BZ256:CO256"/>
    <mergeCell ref="BZ250:CO250"/>
    <mergeCell ref="CP251:DE251"/>
    <mergeCell ref="CP252:DE252"/>
    <mergeCell ref="BZ251:CO251"/>
    <mergeCell ref="BZ255:CO255"/>
    <mergeCell ref="CP276:DE276"/>
    <mergeCell ref="BZ265:CO265"/>
    <mergeCell ref="CP184:DE184"/>
    <mergeCell ref="CP189:DE189"/>
    <mergeCell ref="CP210:DE210"/>
    <mergeCell ref="CP187:DE187"/>
    <mergeCell ref="CP171:DE171"/>
    <mergeCell ref="CP175:DE175"/>
    <mergeCell ref="CP185:DE185"/>
    <mergeCell ref="CP209:DE209"/>
    <mergeCell ref="CP206:DE206"/>
    <mergeCell ref="CP204:DE204"/>
    <mergeCell ref="CP233:DE233"/>
    <mergeCell ref="CP157:DE157"/>
    <mergeCell ref="CP177:DE177"/>
    <mergeCell ref="CP186:DE186"/>
    <mergeCell ref="CP174:DE174"/>
    <mergeCell ref="CP178:DE178"/>
    <mergeCell ref="CP180:DE180"/>
    <mergeCell ref="CP172:DE172"/>
    <mergeCell ref="CP182:DE182"/>
    <mergeCell ref="CP181:DE181"/>
    <mergeCell ref="CP165:DE165"/>
    <mergeCell ref="CP158:DE158"/>
    <mergeCell ref="CP161:DE161"/>
    <mergeCell ref="CP168:DE168"/>
    <mergeCell ref="CP166:DE166"/>
    <mergeCell ref="CP160:DE160"/>
    <mergeCell ref="CP167:DE167"/>
    <mergeCell ref="CP164:DE164"/>
    <mergeCell ref="CP199:DE199"/>
    <mergeCell ref="CP188:DE188"/>
    <mergeCell ref="CP194:DE194"/>
    <mergeCell ref="CP193:DE193"/>
    <mergeCell ref="CP190:DE190"/>
    <mergeCell ref="BZ142:CO142"/>
    <mergeCell ref="BZ155:CO155"/>
    <mergeCell ref="BZ153:CO153"/>
    <mergeCell ref="CP146:DE146"/>
    <mergeCell ref="CP151:DE152"/>
    <mergeCell ref="CP148:DE148"/>
    <mergeCell ref="CP154:DE154"/>
    <mergeCell ref="CP153:DE153"/>
    <mergeCell ref="CP150:DE150"/>
    <mergeCell ref="CP109:DE109"/>
    <mergeCell ref="CP110:DE110"/>
    <mergeCell ref="CP142:DE142"/>
    <mergeCell ref="CP135:DE135"/>
    <mergeCell ref="CP129:DE129"/>
    <mergeCell ref="CP119:DE119"/>
    <mergeCell ref="AC168:AH168"/>
    <mergeCell ref="AC169:AH169"/>
    <mergeCell ref="AI165:BC165"/>
    <mergeCell ref="AC167:AH167"/>
    <mergeCell ref="AI169:BC169"/>
    <mergeCell ref="AI166:BC166"/>
    <mergeCell ref="BZ125:CO125"/>
    <mergeCell ref="BD126:BY126"/>
    <mergeCell ref="CP115:DE115"/>
    <mergeCell ref="CP114:DE114"/>
    <mergeCell ref="CP117:DE117"/>
    <mergeCell ref="CP116:DE116"/>
    <mergeCell ref="BZ123:CO123"/>
    <mergeCell ref="BZ122:CO122"/>
    <mergeCell ref="BZ124:CO124"/>
    <mergeCell ref="BD124:BY124"/>
    <mergeCell ref="BD128:BY128"/>
    <mergeCell ref="BZ126:CO126"/>
    <mergeCell ref="BZ128:CO128"/>
    <mergeCell ref="AI170:BC170"/>
    <mergeCell ref="AC170:AH170"/>
    <mergeCell ref="BZ143:CO143"/>
    <mergeCell ref="BZ137:CO137"/>
    <mergeCell ref="AC135:AH135"/>
    <mergeCell ref="AC136:AH136"/>
    <mergeCell ref="AC131:AH131"/>
    <mergeCell ref="AC186:AH186"/>
    <mergeCell ref="AC185:AH185"/>
    <mergeCell ref="AC173:AH173"/>
    <mergeCell ref="AC175:AH175"/>
    <mergeCell ref="AC178:AH178"/>
    <mergeCell ref="AC174:AH174"/>
    <mergeCell ref="AC177:AH177"/>
    <mergeCell ref="AC182:AH182"/>
    <mergeCell ref="AC181:AH181"/>
    <mergeCell ref="AC187:AH187"/>
    <mergeCell ref="AI195:BC195"/>
    <mergeCell ref="AI188:BC188"/>
    <mergeCell ref="AC176:AH176"/>
    <mergeCell ref="AI180:BC180"/>
    <mergeCell ref="AC180:AH180"/>
    <mergeCell ref="AC179:AH179"/>
    <mergeCell ref="AI177:BC177"/>
    <mergeCell ref="AC190:AH190"/>
    <mergeCell ref="AI189:BC189"/>
    <mergeCell ref="AI106:BC106"/>
    <mergeCell ref="AC202:AH202"/>
    <mergeCell ref="AC204:AH204"/>
    <mergeCell ref="AC206:AH206"/>
    <mergeCell ref="AC205:AH205"/>
    <mergeCell ref="AC203:AH203"/>
    <mergeCell ref="AC198:AH198"/>
    <mergeCell ref="AC201:AH201"/>
    <mergeCell ref="AC199:AH199"/>
    <mergeCell ref="AC200:AH200"/>
    <mergeCell ref="BD111:BY111"/>
    <mergeCell ref="CP94:DE94"/>
    <mergeCell ref="AI207:BC207"/>
    <mergeCell ref="AI205:BC205"/>
    <mergeCell ref="AI202:BC202"/>
    <mergeCell ref="AI203:BC203"/>
    <mergeCell ref="AI198:BC198"/>
    <mergeCell ref="AI201:BC201"/>
    <mergeCell ref="AI199:BC199"/>
    <mergeCell ref="AI200:BC200"/>
    <mergeCell ref="BD233:BY233"/>
    <mergeCell ref="BD229:BY229"/>
    <mergeCell ref="AI232:BC232"/>
    <mergeCell ref="AI225:BC225"/>
    <mergeCell ref="CP89:DE89"/>
    <mergeCell ref="BZ89:CO89"/>
    <mergeCell ref="CP112:DE112"/>
    <mergeCell ref="CP123:DE123"/>
    <mergeCell ref="CP121:DE121"/>
    <mergeCell ref="CP122:DE122"/>
    <mergeCell ref="B200:AB200"/>
    <mergeCell ref="BD258:BY258"/>
    <mergeCell ref="BD204:BY204"/>
    <mergeCell ref="AI208:BC208"/>
    <mergeCell ref="AI206:BC206"/>
    <mergeCell ref="BD234:BY234"/>
    <mergeCell ref="AC208:AH208"/>
    <mergeCell ref="AI235:BC235"/>
    <mergeCell ref="BD223:BY223"/>
    <mergeCell ref="AC211:AH211"/>
    <mergeCell ref="AC210:AH210"/>
    <mergeCell ref="AC207:AH207"/>
    <mergeCell ref="AC195:AH195"/>
    <mergeCell ref="AC196:AH196"/>
    <mergeCell ref="AC191:AH191"/>
    <mergeCell ref="AC194:AH194"/>
    <mergeCell ref="AC197:AH197"/>
    <mergeCell ref="AC192:AH192"/>
    <mergeCell ref="AC193:AH193"/>
    <mergeCell ref="B123:AB123"/>
    <mergeCell ref="B161:AB161"/>
    <mergeCell ref="AC155:AH155"/>
    <mergeCell ref="AC158:AH158"/>
    <mergeCell ref="AC159:AH159"/>
    <mergeCell ref="AC156:AH156"/>
    <mergeCell ref="B130:AB130"/>
    <mergeCell ref="B145:AB145"/>
    <mergeCell ref="B146:AB146"/>
    <mergeCell ref="B153:AB153"/>
    <mergeCell ref="BZ254:CO254"/>
    <mergeCell ref="CP253:DE253"/>
    <mergeCell ref="BZ253:CO253"/>
    <mergeCell ref="BZ252:CO252"/>
    <mergeCell ref="AC209:AH209"/>
    <mergeCell ref="CP250:DE250"/>
    <mergeCell ref="BD212:BY212"/>
    <mergeCell ref="AI221:BC221"/>
    <mergeCell ref="AI224:BC224"/>
    <mergeCell ref="BD221:BY221"/>
    <mergeCell ref="AC134:AH134"/>
    <mergeCell ref="AC133:AH133"/>
    <mergeCell ref="AC73:AH73"/>
    <mergeCell ref="AI82:BC82"/>
    <mergeCell ref="AC95:AH95"/>
    <mergeCell ref="AI95:BC95"/>
    <mergeCell ref="AC89:AH89"/>
    <mergeCell ref="AC88:AH88"/>
    <mergeCell ref="AC93:AH93"/>
    <mergeCell ref="AC87:AH87"/>
    <mergeCell ref="AI90:BC90"/>
    <mergeCell ref="AC90:AH90"/>
    <mergeCell ref="AC53:AH53"/>
    <mergeCell ref="AC59:AH59"/>
    <mergeCell ref="AC86:AH86"/>
    <mergeCell ref="AI87:BC87"/>
    <mergeCell ref="AC82:AH82"/>
    <mergeCell ref="AC80:AH80"/>
    <mergeCell ref="AI58:BC58"/>
    <mergeCell ref="AI56:BC56"/>
    <mergeCell ref="AC107:AH107"/>
    <mergeCell ref="AC49:AH49"/>
    <mergeCell ref="B41:AB41"/>
    <mergeCell ref="B74:AB74"/>
    <mergeCell ref="AC74:AH74"/>
    <mergeCell ref="AC72:AH72"/>
    <mergeCell ref="B51:AB51"/>
    <mergeCell ref="AC51:AH51"/>
    <mergeCell ref="AC98:AH98"/>
    <mergeCell ref="AC94:AH94"/>
    <mergeCell ref="AC47:AH47"/>
    <mergeCell ref="AC55:AH55"/>
    <mergeCell ref="AC48:AH48"/>
    <mergeCell ref="AC78:AH78"/>
    <mergeCell ref="AC52:AH52"/>
    <mergeCell ref="AC54:AH54"/>
    <mergeCell ref="AC50:AH50"/>
    <mergeCell ref="BZ51:CO51"/>
    <mergeCell ref="AI54:BC54"/>
    <mergeCell ref="AI52:BC52"/>
    <mergeCell ref="AI51:BC51"/>
    <mergeCell ref="AI53:BC53"/>
    <mergeCell ref="BD41:BY41"/>
    <mergeCell ref="AI48:BC48"/>
    <mergeCell ref="AI46:BC46"/>
    <mergeCell ref="AI44:BC44"/>
    <mergeCell ref="AI45:BC45"/>
    <mergeCell ref="BZ118:CO118"/>
    <mergeCell ref="CP134:DE134"/>
    <mergeCell ref="BZ130:CO130"/>
    <mergeCell ref="CP133:DE133"/>
    <mergeCell ref="BD134:BY134"/>
    <mergeCell ref="BD132:BY132"/>
    <mergeCell ref="BD133:BY133"/>
    <mergeCell ref="BD131:BY131"/>
    <mergeCell ref="CP132:DE132"/>
    <mergeCell ref="CP130:DE130"/>
    <mergeCell ref="CP126:DE126"/>
    <mergeCell ref="CP127:DE127"/>
    <mergeCell ref="CP104:DE104"/>
    <mergeCell ref="CP105:DE105"/>
    <mergeCell ref="CP118:DE118"/>
    <mergeCell ref="CP113:DE113"/>
    <mergeCell ref="CP108:DE108"/>
    <mergeCell ref="CP111:DE111"/>
    <mergeCell ref="CP107:DE107"/>
    <mergeCell ref="CP61:DE61"/>
    <mergeCell ref="CP62:DE62"/>
    <mergeCell ref="CP57:DE57"/>
    <mergeCell ref="CP59:DE59"/>
    <mergeCell ref="CP101:DE101"/>
    <mergeCell ref="CP90:DE90"/>
    <mergeCell ref="CP68:DE68"/>
    <mergeCell ref="CP69:DE69"/>
    <mergeCell ref="CP67:DE67"/>
    <mergeCell ref="CP70:DE70"/>
    <mergeCell ref="BZ57:CO57"/>
    <mergeCell ref="CP51:DE51"/>
    <mergeCell ref="CP52:DE52"/>
    <mergeCell ref="CP60:DE60"/>
    <mergeCell ref="CP58:DE58"/>
    <mergeCell ref="CP53:DE53"/>
    <mergeCell ref="BZ56:CO56"/>
    <mergeCell ref="BZ58:CO58"/>
    <mergeCell ref="CP54:DE54"/>
    <mergeCell ref="CP55:DE55"/>
    <mergeCell ref="CP106:DE106"/>
    <mergeCell ref="CP74:DE74"/>
    <mergeCell ref="CP75:DE75"/>
    <mergeCell ref="CP76:DE76"/>
    <mergeCell ref="BZ71:CO71"/>
    <mergeCell ref="BZ73:CO73"/>
    <mergeCell ref="BZ74:CO74"/>
    <mergeCell ref="BZ76:CO76"/>
    <mergeCell ref="BZ94:CO94"/>
    <mergeCell ref="CP103:DE103"/>
    <mergeCell ref="B148:AB148"/>
    <mergeCell ref="B150:AB150"/>
    <mergeCell ref="B159:AB159"/>
    <mergeCell ref="B157:AB157"/>
    <mergeCell ref="B151:AB152"/>
    <mergeCell ref="B155:AB155"/>
    <mergeCell ref="B165:AB165"/>
    <mergeCell ref="B164:AB164"/>
    <mergeCell ref="B143:AB143"/>
    <mergeCell ref="B156:AB156"/>
    <mergeCell ref="BZ101:CO101"/>
    <mergeCell ref="BZ103:CO103"/>
    <mergeCell ref="BZ104:CO104"/>
    <mergeCell ref="BZ105:CO105"/>
    <mergeCell ref="BZ102:CO102"/>
    <mergeCell ref="B160:AB160"/>
    <mergeCell ref="B125:AB125"/>
    <mergeCell ref="B167:AB167"/>
    <mergeCell ref="B180:AB180"/>
    <mergeCell ref="B175:AB175"/>
    <mergeCell ref="B172:AB172"/>
    <mergeCell ref="B177:AB177"/>
    <mergeCell ref="B179:AB179"/>
    <mergeCell ref="B174:AB174"/>
    <mergeCell ref="B173:AB173"/>
    <mergeCell ref="B162:AB162"/>
    <mergeCell ref="B168:AB168"/>
    <mergeCell ref="AI183:BC183"/>
    <mergeCell ref="B158:AB158"/>
    <mergeCell ref="B147:AB147"/>
    <mergeCell ref="B154:AB154"/>
    <mergeCell ref="AI176:BC176"/>
    <mergeCell ref="B163:AB163"/>
    <mergeCell ref="AI175:BC175"/>
    <mergeCell ref="AI163:BC163"/>
    <mergeCell ref="B166:AB166"/>
    <mergeCell ref="AI94:BC94"/>
    <mergeCell ref="AC123:AH123"/>
    <mergeCell ref="AI124:BC124"/>
    <mergeCell ref="AC121:AH121"/>
    <mergeCell ref="AC114:AH114"/>
    <mergeCell ref="AC122:AH122"/>
    <mergeCell ref="AC124:AH124"/>
    <mergeCell ref="AC115:AH115"/>
    <mergeCell ref="AC116:AH116"/>
    <mergeCell ref="AC117:AH117"/>
    <mergeCell ref="AI92:BC92"/>
    <mergeCell ref="AI139:BC139"/>
    <mergeCell ref="AC127:AH127"/>
    <mergeCell ref="AC126:AH126"/>
    <mergeCell ref="AC129:AH129"/>
    <mergeCell ref="AI93:BC93"/>
    <mergeCell ref="AC108:AH108"/>
    <mergeCell ref="AI111:BC111"/>
    <mergeCell ref="AC96:AH96"/>
    <mergeCell ref="AI96:BC96"/>
    <mergeCell ref="AI143:BC143"/>
    <mergeCell ref="AI136:BC136"/>
    <mergeCell ref="AI145:BC145"/>
    <mergeCell ref="AI138:BC138"/>
    <mergeCell ref="AI148:BC148"/>
    <mergeCell ref="AI140:BC140"/>
    <mergeCell ref="AI144:BC144"/>
    <mergeCell ref="AI147:BC147"/>
    <mergeCell ref="AI142:BC142"/>
    <mergeCell ref="BZ116:CO116"/>
    <mergeCell ref="BZ117:CO117"/>
    <mergeCell ref="BZ113:CO113"/>
    <mergeCell ref="BZ108:CO108"/>
    <mergeCell ref="BZ111:CO111"/>
    <mergeCell ref="BZ107:CO107"/>
    <mergeCell ref="BZ109:CO109"/>
    <mergeCell ref="BZ112:CO112"/>
    <mergeCell ref="BZ114:CO114"/>
    <mergeCell ref="BZ115:CO115"/>
    <mergeCell ref="CP125:DE125"/>
    <mergeCell ref="CP128:DE128"/>
    <mergeCell ref="CP124:DE124"/>
    <mergeCell ref="CP131:DE131"/>
    <mergeCell ref="B237:AB237"/>
    <mergeCell ref="B236:AB236"/>
    <mergeCell ref="B214:AB214"/>
    <mergeCell ref="AC214:AH214"/>
    <mergeCell ref="AC215:AH215"/>
    <mergeCell ref="AI236:BC236"/>
    <mergeCell ref="AC237:AH237"/>
    <mergeCell ref="AI237:BC237"/>
    <mergeCell ref="AC238:AH238"/>
    <mergeCell ref="B212:AB212"/>
    <mergeCell ref="AC212:AH212"/>
    <mergeCell ref="B215:AB215"/>
    <mergeCell ref="B213:AB213"/>
    <mergeCell ref="AC213:AH213"/>
    <mergeCell ref="B235:AB235"/>
    <mergeCell ref="AI231:BC231"/>
    <mergeCell ref="B273:AB273"/>
    <mergeCell ref="AI228:BC228"/>
    <mergeCell ref="BD228:BY228"/>
    <mergeCell ref="AI240:BC240"/>
    <mergeCell ref="AI234:BC234"/>
    <mergeCell ref="AI233:BC233"/>
    <mergeCell ref="BD236:BY236"/>
    <mergeCell ref="BD232:BY232"/>
    <mergeCell ref="AC235:AH235"/>
    <mergeCell ref="AC234:AH234"/>
    <mergeCell ref="CP290:DE290"/>
    <mergeCell ref="BZ290:CO290"/>
    <mergeCell ref="CP296:DE296"/>
    <mergeCell ref="CP292:DE292"/>
    <mergeCell ref="BZ293:CO293"/>
    <mergeCell ref="CP293:DE293"/>
    <mergeCell ref="CP294:DE294"/>
    <mergeCell ref="BZ294:CO294"/>
    <mergeCell ref="BD296:BY296"/>
    <mergeCell ref="BD294:BY294"/>
    <mergeCell ref="BD295:BY295"/>
    <mergeCell ref="AC221:AH221"/>
    <mergeCell ref="AC222:AH222"/>
    <mergeCell ref="AI229:BC229"/>
    <mergeCell ref="BD230:BY230"/>
    <mergeCell ref="AI230:BC230"/>
    <mergeCell ref="BD222:BY222"/>
    <mergeCell ref="AI238:BC238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tabSelected="1" view="pageBreakPreview" zoomScaleSheetLayoutView="100" zoomScalePageLayoutView="0" workbookViewId="0" topLeftCell="A31">
      <selection activeCell="BD33" sqref="BD33:BY33"/>
    </sheetView>
  </sheetViews>
  <sheetFormatPr defaultColWidth="0.875" defaultRowHeight="12.75"/>
  <cols>
    <col min="1" max="54" width="0.875" style="1" customWidth="1"/>
    <col min="55" max="55" width="4.00390625" style="1" customWidth="1"/>
    <col min="56" max="16384" width="0.875" style="1" customWidth="1"/>
  </cols>
  <sheetData>
    <row r="1" ht="12">
      <c r="DE1" s="4" t="s">
        <v>104</v>
      </c>
    </row>
    <row r="2" spans="2:109" s="3" customFormat="1" ht="25.5" customHeight="1">
      <c r="B2" s="88" t="s">
        <v>122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</row>
    <row r="3" spans="2:109" s="22" customFormat="1" ht="56.25" customHeight="1">
      <c r="B3" s="74" t="s">
        <v>68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 t="s">
        <v>69</v>
      </c>
      <c r="AD3" s="74"/>
      <c r="AE3" s="74"/>
      <c r="AF3" s="74"/>
      <c r="AG3" s="74"/>
      <c r="AH3" s="74"/>
      <c r="AI3" s="74" t="s">
        <v>121</v>
      </c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 t="s">
        <v>110</v>
      </c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 t="s">
        <v>70</v>
      </c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 t="s">
        <v>71</v>
      </c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89"/>
    </row>
    <row r="4" spans="2:109" s="16" customFormat="1" ht="12" customHeight="1" thickBot="1">
      <c r="B4" s="94">
        <v>1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81">
        <v>2</v>
      </c>
      <c r="AD4" s="81"/>
      <c r="AE4" s="81"/>
      <c r="AF4" s="81"/>
      <c r="AG4" s="81"/>
      <c r="AH4" s="81"/>
      <c r="AI4" s="81">
        <v>3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>
        <v>4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>
        <v>5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>
        <v>6</v>
      </c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102"/>
    </row>
    <row r="5" spans="2:109" s="20" customFormat="1" ht="23.25" customHeight="1">
      <c r="B5" s="234" t="s">
        <v>123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6"/>
      <c r="AC5" s="237" t="s">
        <v>105</v>
      </c>
      <c r="AD5" s="227"/>
      <c r="AE5" s="227"/>
      <c r="AF5" s="227"/>
      <c r="AG5" s="227"/>
      <c r="AH5" s="227"/>
      <c r="AI5" s="227" t="s">
        <v>126</v>
      </c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>
        <f>BZ28</f>
        <v>-262548.8800000027</v>
      </c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>
        <f>CP28</f>
        <v>-262548.8800000027</v>
      </c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40"/>
    </row>
    <row r="6" spans="2:109" s="20" customFormat="1" ht="13.5" customHeight="1">
      <c r="B6" s="218" t="s">
        <v>72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20"/>
      <c r="AC6" s="164" t="s">
        <v>85</v>
      </c>
      <c r="AD6" s="150"/>
      <c r="AE6" s="150"/>
      <c r="AF6" s="150"/>
      <c r="AG6" s="150"/>
      <c r="AH6" s="151"/>
      <c r="AI6" s="149" t="s">
        <v>126</v>
      </c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1"/>
      <c r="BD6" s="139" t="s">
        <v>224</v>
      </c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1"/>
      <c r="BZ6" s="139" t="s">
        <v>224</v>
      </c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1"/>
      <c r="CP6" s="241" t="s">
        <v>224</v>
      </c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3"/>
    </row>
    <row r="7" spans="2:109" ht="23.25" customHeight="1">
      <c r="B7" s="228" t="s">
        <v>124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30"/>
      <c r="AC7" s="180"/>
      <c r="AD7" s="70"/>
      <c r="AE7" s="70"/>
      <c r="AF7" s="70"/>
      <c r="AG7" s="70"/>
      <c r="AH7" s="181"/>
      <c r="AI7" s="195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181"/>
      <c r="BD7" s="116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8"/>
      <c r="BZ7" s="116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8"/>
      <c r="CP7" s="244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245"/>
    </row>
    <row r="8" spans="2:109" ht="13.5" customHeight="1">
      <c r="B8" s="224" t="s">
        <v>84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6"/>
      <c r="AC8" s="164"/>
      <c r="AD8" s="150"/>
      <c r="AE8" s="150"/>
      <c r="AF8" s="150"/>
      <c r="AG8" s="150"/>
      <c r="AH8" s="151"/>
      <c r="AI8" s="149" t="s">
        <v>224</v>
      </c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1"/>
      <c r="BD8" s="139" t="s">
        <v>224</v>
      </c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1"/>
      <c r="BZ8" s="139" t="s">
        <v>224</v>
      </c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1"/>
      <c r="CP8" s="241" t="s">
        <v>224</v>
      </c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3"/>
    </row>
    <row r="9" spans="2:109" ht="13.5" customHeight="1" hidden="1">
      <c r="B9" s="231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3"/>
      <c r="AC9" s="180"/>
      <c r="AD9" s="70"/>
      <c r="AE9" s="70"/>
      <c r="AF9" s="70"/>
      <c r="AG9" s="70"/>
      <c r="AH9" s="181"/>
      <c r="AI9" s="195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181"/>
      <c r="BD9" s="116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8"/>
      <c r="BZ9" s="116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8"/>
      <c r="CP9" s="244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245"/>
    </row>
    <row r="10" spans="2:109" ht="13.5" customHeight="1" hidden="1">
      <c r="B10" s="212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4"/>
      <c r="AC10" s="43"/>
      <c r="AD10" s="44"/>
      <c r="AE10" s="44"/>
      <c r="AF10" s="44"/>
      <c r="AG10" s="44"/>
      <c r="AH10" s="44"/>
      <c r="AI10" s="44" t="s">
        <v>224</v>
      </c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36" t="s">
        <v>224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 t="s">
        <v>224</v>
      </c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196" t="s">
        <v>224</v>
      </c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7"/>
    </row>
    <row r="11" spans="2:109" ht="13.5" customHeight="1" hidden="1">
      <c r="B11" s="212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4"/>
      <c r="AC11" s="43"/>
      <c r="AD11" s="44"/>
      <c r="AE11" s="44"/>
      <c r="AF11" s="44"/>
      <c r="AG11" s="44"/>
      <c r="AH11" s="44"/>
      <c r="AI11" s="44" t="s">
        <v>224</v>
      </c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36" t="s">
        <v>224</v>
      </c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 t="s">
        <v>224</v>
      </c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196" t="s">
        <v>224</v>
      </c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7"/>
    </row>
    <row r="12" spans="2:109" ht="13.5" customHeight="1" hidden="1">
      <c r="B12" s="212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4"/>
      <c r="AC12" s="43"/>
      <c r="AD12" s="44"/>
      <c r="AE12" s="44"/>
      <c r="AF12" s="44"/>
      <c r="AG12" s="44"/>
      <c r="AH12" s="44"/>
      <c r="AI12" s="44" t="s">
        <v>224</v>
      </c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36" t="s">
        <v>224</v>
      </c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 t="s">
        <v>224</v>
      </c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196" t="s">
        <v>224</v>
      </c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7"/>
    </row>
    <row r="13" spans="2:109" ht="13.5" customHeight="1" hidden="1">
      <c r="B13" s="212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4"/>
      <c r="AC13" s="43"/>
      <c r="AD13" s="44"/>
      <c r="AE13" s="44"/>
      <c r="AF13" s="44"/>
      <c r="AG13" s="44"/>
      <c r="AH13" s="44"/>
      <c r="AI13" s="44" t="s">
        <v>224</v>
      </c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36" t="s">
        <v>224</v>
      </c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 t="s">
        <v>224</v>
      </c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196" t="s">
        <v>224</v>
      </c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7"/>
    </row>
    <row r="14" spans="2:109" ht="13.5" customHeight="1" hidden="1"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4"/>
      <c r="AC14" s="43"/>
      <c r="AD14" s="44"/>
      <c r="AE14" s="44"/>
      <c r="AF14" s="44"/>
      <c r="AG14" s="44"/>
      <c r="AH14" s="44"/>
      <c r="AI14" s="44" t="s">
        <v>224</v>
      </c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36" t="s">
        <v>224</v>
      </c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 t="s">
        <v>224</v>
      </c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196" t="s">
        <v>224</v>
      </c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7"/>
    </row>
    <row r="15" spans="2:109" ht="13.5" customHeight="1" hidden="1"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4"/>
      <c r="AC15" s="43"/>
      <c r="AD15" s="44"/>
      <c r="AE15" s="44"/>
      <c r="AF15" s="44"/>
      <c r="AG15" s="44"/>
      <c r="AH15" s="44"/>
      <c r="AI15" s="44" t="s">
        <v>224</v>
      </c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36" t="s">
        <v>224</v>
      </c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 t="s">
        <v>224</v>
      </c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196" t="s">
        <v>224</v>
      </c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7"/>
    </row>
    <row r="16" spans="2:109" ht="13.5" customHeight="1" hidden="1">
      <c r="B16" s="212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4"/>
      <c r="AC16" s="43"/>
      <c r="AD16" s="44"/>
      <c r="AE16" s="44"/>
      <c r="AF16" s="44"/>
      <c r="AG16" s="44"/>
      <c r="AH16" s="44"/>
      <c r="AI16" s="44" t="s">
        <v>224</v>
      </c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36" t="s">
        <v>224</v>
      </c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 t="s">
        <v>224</v>
      </c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196" t="s">
        <v>224</v>
      </c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7"/>
    </row>
    <row r="17" spans="29:109" s="20" customFormat="1" ht="12.75" customHeight="1" hidden="1">
      <c r="AC17" s="164"/>
      <c r="AD17" s="150"/>
      <c r="AE17" s="150"/>
      <c r="AF17" s="150"/>
      <c r="AG17" s="150"/>
      <c r="AH17" s="151"/>
      <c r="AI17" s="149" t="s">
        <v>224</v>
      </c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1"/>
      <c r="BD17" s="139" t="s">
        <v>224</v>
      </c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1"/>
      <c r="BZ17" s="139" t="s">
        <v>224</v>
      </c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1"/>
      <c r="CP17" s="241" t="s">
        <v>224</v>
      </c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3"/>
    </row>
    <row r="18" spans="2:109" s="20" customFormat="1" ht="17.25" customHeight="1" hidden="1">
      <c r="B18" s="221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3"/>
      <c r="AC18" s="180"/>
      <c r="AD18" s="70"/>
      <c r="AE18" s="70"/>
      <c r="AF18" s="70"/>
      <c r="AG18" s="70"/>
      <c r="AH18" s="181"/>
      <c r="AI18" s="195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181"/>
      <c r="BD18" s="116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8"/>
      <c r="BZ18" s="116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8"/>
      <c r="CP18" s="244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245"/>
    </row>
    <row r="19" spans="2:109" s="20" customFormat="1" ht="48" customHeight="1">
      <c r="B19" s="201" t="s">
        <v>547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3"/>
      <c r="AC19" s="43"/>
      <c r="AD19" s="44"/>
      <c r="AE19" s="44"/>
      <c r="AF19" s="44"/>
      <c r="AG19" s="44"/>
      <c r="AH19" s="44"/>
      <c r="AI19" s="44" t="s">
        <v>541</v>
      </c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36" t="s">
        <v>224</v>
      </c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 t="s">
        <v>224</v>
      </c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196" t="s">
        <v>224</v>
      </c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7"/>
    </row>
    <row r="20" spans="2:109" s="20" customFormat="1" ht="55.5" customHeight="1">
      <c r="B20" s="201" t="s">
        <v>548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3"/>
      <c r="AC20" s="43"/>
      <c r="AD20" s="44"/>
      <c r="AE20" s="44"/>
      <c r="AF20" s="44"/>
      <c r="AG20" s="44"/>
      <c r="AH20" s="44"/>
      <c r="AI20" s="44" t="s">
        <v>542</v>
      </c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36" t="s">
        <v>224</v>
      </c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 t="str">
        <f>BZ21</f>
        <v>-</v>
      </c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196" t="s">
        <v>224</v>
      </c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7"/>
    </row>
    <row r="21" spans="2:109" s="20" customFormat="1" ht="66.75" customHeight="1">
      <c r="B21" s="201" t="s">
        <v>549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3"/>
      <c r="AC21" s="43"/>
      <c r="AD21" s="44"/>
      <c r="AE21" s="44"/>
      <c r="AF21" s="44"/>
      <c r="AG21" s="44"/>
      <c r="AH21" s="44"/>
      <c r="AI21" s="44" t="s">
        <v>543</v>
      </c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36" t="s">
        <v>224</v>
      </c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 t="str">
        <f>BZ22</f>
        <v>-</v>
      </c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196" t="s">
        <v>224</v>
      </c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7"/>
    </row>
    <row r="22" spans="2:109" s="20" customFormat="1" ht="80.25" customHeight="1">
      <c r="B22" s="201" t="s">
        <v>550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3"/>
      <c r="AC22" s="43"/>
      <c r="AD22" s="44"/>
      <c r="AE22" s="44"/>
      <c r="AF22" s="44"/>
      <c r="AG22" s="44"/>
      <c r="AH22" s="44"/>
      <c r="AI22" s="44" t="s">
        <v>544</v>
      </c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36" t="s">
        <v>224</v>
      </c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 t="s">
        <v>224</v>
      </c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196" t="s">
        <v>224</v>
      </c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7"/>
    </row>
    <row r="23" spans="2:109" s="20" customFormat="1" ht="69.75" customHeight="1">
      <c r="B23" s="201" t="s">
        <v>551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3"/>
      <c r="AC23" s="43"/>
      <c r="AD23" s="44"/>
      <c r="AE23" s="44"/>
      <c r="AF23" s="44"/>
      <c r="AG23" s="44"/>
      <c r="AH23" s="44"/>
      <c r="AI23" s="44" t="s">
        <v>546</v>
      </c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36" t="s">
        <v>224</v>
      </c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 t="s">
        <v>224</v>
      </c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196" t="s">
        <v>224</v>
      </c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7"/>
    </row>
    <row r="24" spans="2:109" s="20" customFormat="1" ht="69" customHeight="1">
      <c r="B24" s="201" t="s">
        <v>552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3"/>
      <c r="AC24" s="43"/>
      <c r="AD24" s="44"/>
      <c r="AE24" s="44"/>
      <c r="AF24" s="44"/>
      <c r="AG24" s="44"/>
      <c r="AH24" s="44"/>
      <c r="AI24" s="44" t="s">
        <v>545</v>
      </c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36" t="s">
        <v>224</v>
      </c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 t="s">
        <v>224</v>
      </c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196" t="s">
        <v>224</v>
      </c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7"/>
    </row>
    <row r="25" spans="2:109" s="20" customFormat="1" ht="26.25" customHeight="1">
      <c r="B25" s="201" t="s">
        <v>125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3"/>
      <c r="AC25" s="43" t="s">
        <v>86</v>
      </c>
      <c r="AD25" s="44"/>
      <c r="AE25" s="44"/>
      <c r="AF25" s="44"/>
      <c r="AG25" s="44"/>
      <c r="AH25" s="44"/>
      <c r="AI25" s="44" t="s">
        <v>126</v>
      </c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36" t="s">
        <v>224</v>
      </c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 t="s">
        <v>224</v>
      </c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196" t="s">
        <v>224</v>
      </c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7"/>
    </row>
    <row r="26" spans="2:109" s="20" customFormat="1" ht="17.25" customHeight="1">
      <c r="B26" s="218" t="s">
        <v>84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20"/>
      <c r="AC26" s="43"/>
      <c r="AD26" s="44"/>
      <c r="AE26" s="44"/>
      <c r="AF26" s="44"/>
      <c r="AG26" s="44"/>
      <c r="AH26" s="44"/>
      <c r="AI26" s="44" t="s">
        <v>224</v>
      </c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36" t="s">
        <v>224</v>
      </c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 t="s">
        <v>224</v>
      </c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 t="s">
        <v>224</v>
      </c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7"/>
    </row>
    <row r="27" spans="2:109" s="20" customFormat="1" ht="17.25" customHeight="1">
      <c r="B27" s="215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7"/>
      <c r="AC27" s="43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7"/>
    </row>
    <row r="28" spans="2:109" s="20" customFormat="1" ht="17.25" customHeight="1">
      <c r="B28" s="215" t="s">
        <v>87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7"/>
      <c r="AC28" s="43" t="s">
        <v>88</v>
      </c>
      <c r="AD28" s="44"/>
      <c r="AE28" s="44"/>
      <c r="AF28" s="44"/>
      <c r="AG28" s="44"/>
      <c r="AH28" s="44"/>
      <c r="AI28" s="44" t="s">
        <v>227</v>
      </c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36" t="s">
        <v>224</v>
      </c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>
        <f>BZ32+BZ33</f>
        <v>-262548.8800000027</v>
      </c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>
        <f>BZ28</f>
        <v>-262548.8800000027</v>
      </c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7"/>
    </row>
    <row r="29" spans="2:109" s="20" customFormat="1" ht="23.25" customHeight="1">
      <c r="B29" s="201" t="s">
        <v>128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3"/>
      <c r="AC29" s="43" t="s">
        <v>89</v>
      </c>
      <c r="AD29" s="44"/>
      <c r="AE29" s="44"/>
      <c r="AF29" s="44"/>
      <c r="AG29" s="44"/>
      <c r="AH29" s="44"/>
      <c r="AI29" s="44" t="s">
        <v>225</v>
      </c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36">
        <f>BD30</f>
        <v>-78237000</v>
      </c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>
        <f>BZ32</f>
        <v>-59971159.39</v>
      </c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196" t="s">
        <v>74</v>
      </c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7"/>
    </row>
    <row r="30" spans="2:109" s="20" customFormat="1" ht="27.75" customHeight="1">
      <c r="B30" s="201" t="s">
        <v>233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3"/>
      <c r="AC30" s="43" t="s">
        <v>89</v>
      </c>
      <c r="AD30" s="44"/>
      <c r="AE30" s="44"/>
      <c r="AF30" s="44"/>
      <c r="AG30" s="44"/>
      <c r="AH30" s="44"/>
      <c r="AI30" s="44" t="s">
        <v>234</v>
      </c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36">
        <f>BD31</f>
        <v>-78237000</v>
      </c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>
        <f>BZ29</f>
        <v>-59971159.39</v>
      </c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196" t="s">
        <v>74</v>
      </c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7"/>
    </row>
    <row r="31" spans="2:109" s="20" customFormat="1" ht="28.5" customHeight="1">
      <c r="B31" s="201" t="s">
        <v>235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3"/>
      <c r="AC31" s="43" t="s">
        <v>89</v>
      </c>
      <c r="AD31" s="44"/>
      <c r="AE31" s="44"/>
      <c r="AF31" s="44"/>
      <c r="AG31" s="44"/>
      <c r="AH31" s="44"/>
      <c r="AI31" s="44" t="s">
        <v>236</v>
      </c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36">
        <f>BD32</f>
        <v>-78237000</v>
      </c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>
        <f>BZ30</f>
        <v>-59971159.39</v>
      </c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196" t="s">
        <v>74</v>
      </c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7"/>
    </row>
    <row r="32" spans="2:109" s="20" customFormat="1" ht="33" customHeight="1">
      <c r="B32" s="201" t="s">
        <v>237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3"/>
      <c r="AC32" s="43" t="s">
        <v>89</v>
      </c>
      <c r="AD32" s="44"/>
      <c r="AE32" s="44"/>
      <c r="AF32" s="44"/>
      <c r="AG32" s="44"/>
      <c r="AH32" s="44"/>
      <c r="AI32" s="44" t="s">
        <v>238</v>
      </c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36">
        <v>-78237000</v>
      </c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>
        <v>-59971159.39</v>
      </c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196" t="s">
        <v>74</v>
      </c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7"/>
    </row>
    <row r="33" spans="2:109" s="20" customFormat="1" ht="23.25" customHeight="1">
      <c r="B33" s="198" t="s">
        <v>129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200"/>
      <c r="AC33" s="43" t="s">
        <v>90</v>
      </c>
      <c r="AD33" s="44"/>
      <c r="AE33" s="44"/>
      <c r="AF33" s="44"/>
      <c r="AG33" s="44"/>
      <c r="AH33" s="44"/>
      <c r="AI33" s="44" t="s">
        <v>226</v>
      </c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37">
        <v>78237000</v>
      </c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6">
        <f>BZ34</f>
        <v>59708610.51</v>
      </c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196" t="s">
        <v>74</v>
      </c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7"/>
    </row>
    <row r="34" spans="2:109" s="20" customFormat="1" ht="27.75" customHeight="1">
      <c r="B34" s="198" t="s">
        <v>239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200"/>
      <c r="AC34" s="43" t="s">
        <v>90</v>
      </c>
      <c r="AD34" s="44"/>
      <c r="AE34" s="44"/>
      <c r="AF34" s="44"/>
      <c r="AG34" s="44"/>
      <c r="AH34" s="44"/>
      <c r="AI34" s="44" t="s">
        <v>240</v>
      </c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36">
        <f>BD33</f>
        <v>78237000</v>
      </c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>
        <f>BZ35</f>
        <v>59708610.51</v>
      </c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196" t="s">
        <v>74</v>
      </c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7"/>
    </row>
    <row r="35" spans="2:109" s="20" customFormat="1" ht="27.75" customHeight="1">
      <c r="B35" s="198" t="s">
        <v>241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200"/>
      <c r="AC35" s="43" t="s">
        <v>90</v>
      </c>
      <c r="AD35" s="44"/>
      <c r="AE35" s="44"/>
      <c r="AF35" s="44"/>
      <c r="AG35" s="44"/>
      <c r="AH35" s="44"/>
      <c r="AI35" s="44" t="s">
        <v>242</v>
      </c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36">
        <f>BD34</f>
        <v>78237000</v>
      </c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>
        <f>BZ36</f>
        <v>59708610.51</v>
      </c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196" t="s">
        <v>74</v>
      </c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7"/>
    </row>
    <row r="36" spans="2:109" ht="40.5" customHeight="1" thickBot="1">
      <c r="B36" s="198" t="s">
        <v>243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200"/>
      <c r="AC36" s="207" t="s">
        <v>90</v>
      </c>
      <c r="AD36" s="208"/>
      <c r="AE36" s="208"/>
      <c r="AF36" s="208"/>
      <c r="AG36" s="208"/>
      <c r="AH36" s="208"/>
      <c r="AI36" s="208" t="s">
        <v>244</v>
      </c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4">
        <f>BD35</f>
        <v>78237000</v>
      </c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11">
        <v>59708610.51</v>
      </c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09" t="s">
        <v>74</v>
      </c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10"/>
    </row>
    <row r="37" spans="30:33" ht="16.5" customHeight="1">
      <c r="AD37" s="6"/>
      <c r="AE37" s="6"/>
      <c r="AF37" s="6"/>
      <c r="AG37" s="6"/>
    </row>
    <row r="38" spans="2:66" s="2" customFormat="1" ht="11.25">
      <c r="B38" s="2" t="s">
        <v>91</v>
      </c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M38" s="82" t="s">
        <v>228</v>
      </c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</row>
    <row r="39" spans="16:66" s="2" customFormat="1" ht="11.25">
      <c r="P39" s="205" t="s">
        <v>92</v>
      </c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M39" s="205" t="s">
        <v>93</v>
      </c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</row>
    <row r="40" spans="20:99" s="2" customFormat="1" ht="11.25"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7"/>
      <c r="BD40" s="7"/>
      <c r="BE40" s="7"/>
      <c r="BF40" s="7"/>
      <c r="BG40" s="7"/>
      <c r="BH40" s="12"/>
      <c r="BI40" s="12"/>
      <c r="BJ40" s="12"/>
      <c r="BK40" s="12"/>
      <c r="BL40" s="12"/>
      <c r="BM40" s="12"/>
      <c r="BN40" s="12"/>
      <c r="BO40" s="12"/>
      <c r="BP40" s="12"/>
      <c r="CM40" s="12"/>
      <c r="CN40" s="12"/>
      <c r="CO40" s="12"/>
      <c r="CP40" s="12"/>
      <c r="CQ40" s="12"/>
      <c r="CR40" s="12"/>
      <c r="CS40" s="12"/>
      <c r="CT40" s="12"/>
      <c r="CU40" s="12"/>
    </row>
    <row r="41" s="2" customFormat="1" ht="11.25">
      <c r="B41" s="2" t="s">
        <v>95</v>
      </c>
    </row>
    <row r="42" spans="2:74" s="2" customFormat="1" ht="11.25">
      <c r="B42" s="2" t="s">
        <v>96</v>
      </c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U42" s="82" t="s">
        <v>613</v>
      </c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</row>
    <row r="43" spans="2:104" s="7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05" t="s">
        <v>92</v>
      </c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U43" s="205" t="s">
        <v>93</v>
      </c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</row>
    <row r="44" spans="76:104" s="2" customFormat="1" ht="11.25"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</row>
    <row r="45" spans="2:70" s="2" customFormat="1" ht="11.25">
      <c r="B45" s="2" t="s">
        <v>106</v>
      </c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</row>
    <row r="46" spans="20:70" s="7" customFormat="1" ht="11.25" customHeight="1">
      <c r="T46" s="205" t="s">
        <v>92</v>
      </c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"/>
      <c r="AO46" s="2"/>
      <c r="AQ46" s="205" t="s">
        <v>93</v>
      </c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</row>
    <row r="47" s="2" customFormat="1" ht="11.25">
      <c r="AY47" s="13"/>
    </row>
    <row r="48" spans="2:36" s="2" customFormat="1" ht="11.25">
      <c r="B48" s="206" t="s">
        <v>94</v>
      </c>
      <c r="C48" s="206"/>
      <c r="D48" s="70" t="s">
        <v>214</v>
      </c>
      <c r="E48" s="70"/>
      <c r="F48" s="70"/>
      <c r="G48" s="70"/>
      <c r="H48" s="64" t="s">
        <v>94</v>
      </c>
      <c r="I48" s="64"/>
      <c r="J48" s="70" t="s">
        <v>645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64">
        <v>20</v>
      </c>
      <c r="AC48" s="64"/>
      <c r="AD48" s="64"/>
      <c r="AE48" s="64"/>
      <c r="AF48" s="65" t="s">
        <v>326</v>
      </c>
      <c r="AG48" s="65"/>
      <c r="AH48" s="65"/>
      <c r="AI48" s="65"/>
      <c r="AJ48" s="2" t="s">
        <v>81</v>
      </c>
    </row>
    <row r="49" ht="3" customHeight="1"/>
  </sheetData>
  <sheetProtection/>
  <mergeCells count="207">
    <mergeCell ref="AI21:BC21"/>
    <mergeCell ref="AI22:BC22"/>
    <mergeCell ref="AI27:BC27"/>
    <mergeCell ref="BD27:BY27"/>
    <mergeCell ref="AI26:BC26"/>
    <mergeCell ref="AI25:BC25"/>
    <mergeCell ref="AI24:BC24"/>
    <mergeCell ref="BD24:BY24"/>
    <mergeCell ref="BD26:BY26"/>
    <mergeCell ref="BZ28:CO28"/>
    <mergeCell ref="CP25:DE25"/>
    <mergeCell ref="CP28:DE28"/>
    <mergeCell ref="AC21:AH21"/>
    <mergeCell ref="CP23:DE23"/>
    <mergeCell ref="CP24:DE24"/>
    <mergeCell ref="CP27:DE27"/>
    <mergeCell ref="BZ23:CO23"/>
    <mergeCell ref="BZ24:CO24"/>
    <mergeCell ref="BZ21:CO21"/>
    <mergeCell ref="BZ27:CO27"/>
    <mergeCell ref="BZ25:CO25"/>
    <mergeCell ref="BZ26:CO26"/>
    <mergeCell ref="CP21:DE21"/>
    <mergeCell ref="CP22:DE22"/>
    <mergeCell ref="BZ22:CO22"/>
    <mergeCell ref="CP26:DE26"/>
    <mergeCell ref="AC20:AH20"/>
    <mergeCell ref="AI23:BC23"/>
    <mergeCell ref="BD23:BY23"/>
    <mergeCell ref="AC19:AH19"/>
    <mergeCell ref="AI20:BC20"/>
    <mergeCell ref="AI19:BC19"/>
    <mergeCell ref="BD21:BY21"/>
    <mergeCell ref="BD22:BY22"/>
    <mergeCell ref="AC23:AH23"/>
    <mergeCell ref="AC22:AH22"/>
    <mergeCell ref="BD10:BY10"/>
    <mergeCell ref="BD6:BY7"/>
    <mergeCell ref="AI13:BC13"/>
    <mergeCell ref="BD13:BY13"/>
    <mergeCell ref="AI11:BC11"/>
    <mergeCell ref="BD12:BY12"/>
    <mergeCell ref="BD8:BY9"/>
    <mergeCell ref="CP13:DE13"/>
    <mergeCell ref="BZ13:CO13"/>
    <mergeCell ref="CP15:DE15"/>
    <mergeCell ref="CP14:DE14"/>
    <mergeCell ref="AC15:AH15"/>
    <mergeCell ref="CP17:DE18"/>
    <mergeCell ref="BZ17:CO18"/>
    <mergeCell ref="BD15:BY15"/>
    <mergeCell ref="AC16:AH16"/>
    <mergeCell ref="BD17:BY18"/>
    <mergeCell ref="BZ20:CO20"/>
    <mergeCell ref="CP16:DE16"/>
    <mergeCell ref="BZ16:CO16"/>
    <mergeCell ref="CP19:DE19"/>
    <mergeCell ref="BD20:BY20"/>
    <mergeCell ref="AI15:BC15"/>
    <mergeCell ref="BD19:BY19"/>
    <mergeCell ref="BZ19:CO19"/>
    <mergeCell ref="CP20:DE20"/>
    <mergeCell ref="AI16:BC16"/>
    <mergeCell ref="BZ14:CO14"/>
    <mergeCell ref="BD16:BY16"/>
    <mergeCell ref="AC17:AH18"/>
    <mergeCell ref="BZ15:CO15"/>
    <mergeCell ref="AI17:BC18"/>
    <mergeCell ref="AC14:AH14"/>
    <mergeCell ref="AC10:AH10"/>
    <mergeCell ref="AI14:BC14"/>
    <mergeCell ref="BD14:BY14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BZ10:CO10"/>
    <mergeCell ref="CP10:DE10"/>
    <mergeCell ref="CP8:DE9"/>
    <mergeCell ref="CP4:DE4"/>
    <mergeCell ref="BZ6:CO7"/>
    <mergeCell ref="CP6:DE7"/>
    <mergeCell ref="CP3:DE3"/>
    <mergeCell ref="BD4:BY4"/>
    <mergeCell ref="CP5:DE5"/>
    <mergeCell ref="BD5:BY5"/>
    <mergeCell ref="BZ4:CO4"/>
    <mergeCell ref="BD3:BY3"/>
    <mergeCell ref="BZ3:CO3"/>
    <mergeCell ref="BZ5:CO5"/>
    <mergeCell ref="B10:AB10"/>
    <mergeCell ref="AI3:BC3"/>
    <mergeCell ref="B6:AB6"/>
    <mergeCell ref="B7:AB7"/>
    <mergeCell ref="AI6:BC7"/>
    <mergeCell ref="B9:AB9"/>
    <mergeCell ref="AI8:BC9"/>
    <mergeCell ref="AC6:AH7"/>
    <mergeCell ref="B5:AB5"/>
    <mergeCell ref="AC5:AH5"/>
    <mergeCell ref="B8:AB8"/>
    <mergeCell ref="B3:AB3"/>
    <mergeCell ref="B4:AB4"/>
    <mergeCell ref="AC3:AH3"/>
    <mergeCell ref="AC4:AH4"/>
    <mergeCell ref="AI4:BC4"/>
    <mergeCell ref="AI5:BC5"/>
    <mergeCell ref="AC8:AH9"/>
    <mergeCell ref="B11:AB11"/>
    <mergeCell ref="AC11:AH11"/>
    <mergeCell ref="AC12:AH12"/>
    <mergeCell ref="AC13:AH13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AC25:AH25"/>
    <mergeCell ref="B29:AB29"/>
    <mergeCell ref="B31:AB31"/>
    <mergeCell ref="B30:AB30"/>
    <mergeCell ref="AC29:AH29"/>
    <mergeCell ref="AC26:AH26"/>
    <mergeCell ref="AC24:AH24"/>
    <mergeCell ref="AC27:AH27"/>
    <mergeCell ref="AC35:AH35"/>
    <mergeCell ref="BZ31:CO31"/>
    <mergeCell ref="AI33:BC33"/>
    <mergeCell ref="BD33:BY33"/>
    <mergeCell ref="BD35:BY35"/>
    <mergeCell ref="AI35:BC35"/>
    <mergeCell ref="AC31:AH31"/>
    <mergeCell ref="BD25:BY25"/>
    <mergeCell ref="CP36:DE36"/>
    <mergeCell ref="BZ34:CO34"/>
    <mergeCell ref="CP35:DE35"/>
    <mergeCell ref="BZ35:CO35"/>
    <mergeCell ref="BZ36:CO36"/>
    <mergeCell ref="CP34:DE34"/>
    <mergeCell ref="CP33:DE33"/>
    <mergeCell ref="BZ33:CO33"/>
    <mergeCell ref="CP32:DE32"/>
    <mergeCell ref="BZ32:CO32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B48:C48"/>
    <mergeCell ref="D48:G48"/>
    <mergeCell ref="H48:I48"/>
    <mergeCell ref="AB48:AE48"/>
    <mergeCell ref="J48:AA48"/>
    <mergeCell ref="B35:AB35"/>
    <mergeCell ref="BD36:BY36"/>
    <mergeCell ref="B36:AB36"/>
    <mergeCell ref="AQ46:BR46"/>
    <mergeCell ref="AQ45:BR45"/>
    <mergeCell ref="T45:AM45"/>
    <mergeCell ref="P39:AI39"/>
    <mergeCell ref="AM38:BN38"/>
    <mergeCell ref="AM39:BN39"/>
    <mergeCell ref="P38:AI38"/>
    <mergeCell ref="AI28:BC28"/>
    <mergeCell ref="AI31:BC31"/>
    <mergeCell ref="AI30:BC30"/>
    <mergeCell ref="AC32:AH32"/>
    <mergeCell ref="AC33:AH33"/>
    <mergeCell ref="AC28:AH28"/>
    <mergeCell ref="AC30:AH30"/>
    <mergeCell ref="BD34:BY34"/>
    <mergeCell ref="B34:AB34"/>
    <mergeCell ref="AC34:AH34"/>
    <mergeCell ref="AI34:BC34"/>
    <mergeCell ref="BD28:BY28"/>
    <mergeCell ref="BD31:BY31"/>
    <mergeCell ref="BD29:BY29"/>
    <mergeCell ref="BD30:BY30"/>
    <mergeCell ref="B33:AB33"/>
    <mergeCell ref="B32:AB32"/>
    <mergeCell ref="CP29:DE29"/>
    <mergeCell ref="BZ29:CO29"/>
    <mergeCell ref="BD32:BY32"/>
    <mergeCell ref="AI32:BC32"/>
    <mergeCell ref="CP31:DE31"/>
    <mergeCell ref="CP30:DE30"/>
    <mergeCell ref="BZ30:CO30"/>
    <mergeCell ref="AI29:BC29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2015-04-07T10:17:36Z</cp:lastPrinted>
  <dcterms:created xsi:type="dcterms:W3CDTF">2007-09-21T13:36:41Z</dcterms:created>
  <dcterms:modified xsi:type="dcterms:W3CDTF">2015-10-28T10:03:48Z</dcterms:modified>
  <cp:category/>
  <cp:version/>
  <cp:contentType/>
  <cp:contentStatus/>
</cp:coreProperties>
</file>