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'доходы'!$A$1:$DE$75</definedName>
    <definedName name="_xlnm.Print_Area" localSheetId="2">'источники'!$A$1:$DF$49</definedName>
    <definedName name="_xlnm.Print_Area" localSheetId="1">'расходы'!$A$1:$DE$289</definedName>
  </definedNames>
  <calcPr fullCalcOnLoad="1"/>
</workbook>
</file>

<file path=xl/sharedStrings.xml><?xml version="1.0" encoding="utf-8"?>
<sst xmlns="http://schemas.openxmlformats.org/spreadsheetml/2006/main" count="1127" uniqueCount="576">
  <si>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</si>
  <si>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</si>
  <si>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Муниципальная программа Долотинского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</si>
  <si>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</si>
  <si>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</si>
  <si>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</si>
  <si>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</si>
  <si>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</si>
  <si>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</si>
  <si>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</si>
  <si>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</si>
  <si>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</si>
  <si>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</si>
  <si>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</si>
  <si>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</si>
  <si>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</si>
  <si>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</si>
  <si>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</si>
  <si>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</si>
  <si>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</si>
  <si>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</si>
  <si>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</si>
  <si>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</si>
  <si>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</si>
  <si>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</si>
  <si>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</si>
  <si>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</si>
  <si>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</si>
  <si>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</si>
  <si>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</si>
  <si>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</si>
  <si>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</si>
  <si>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</si>
  <si>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</si>
  <si>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</si>
  <si>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</si>
  <si>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</si>
  <si>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</si>
  <si>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</si>
  <si>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Уплата прочих налогов, сборов </t>
  </si>
  <si>
    <t>Уплата иных платежей</t>
  </si>
  <si>
    <t>951 0113 0210020010 000</t>
  </si>
  <si>
    <t>951 0113 0210020010 240</t>
  </si>
  <si>
    <t xml:space="preserve">951 0113 0210020010 244 </t>
  </si>
  <si>
    <t>951 0113 0220020170 000</t>
  </si>
  <si>
    <t>951 0113 0220020170 240</t>
  </si>
  <si>
    <t xml:space="preserve">951 0113 0220020170 244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</si>
  <si>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</si>
  <si>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</si>
  <si>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 xml:space="preserve">951 0111 9910090300 800 </t>
  </si>
  <si>
    <t>Иные бюджетные ассигнования</t>
  </si>
  <si>
    <t>951 0203 0000000000 000</t>
  </si>
  <si>
    <t xml:space="preserve">951 0203 9990000000 000 </t>
  </si>
  <si>
    <t>951 0203 99900051180 000</t>
  </si>
  <si>
    <t>951 0203 9990051180 120</t>
  </si>
  <si>
    <t>951 0203 9990051180 121</t>
  </si>
  <si>
    <t>951 0203 9990051180 129</t>
  </si>
  <si>
    <t>951 0300 0000000000 000</t>
  </si>
  <si>
    <t xml:space="preserve">951 0309 0000000000 000 </t>
  </si>
  <si>
    <t>951 0309 0300000000 000</t>
  </si>
  <si>
    <t>951 0309 0310000000 000</t>
  </si>
  <si>
    <t xml:space="preserve">951 0309 0310020020 000 </t>
  </si>
  <si>
    <t>951 0309 0310020020 200</t>
  </si>
  <si>
    <t>951 0309 0310020020 240</t>
  </si>
  <si>
    <t>951 0309 0310020020 244</t>
  </si>
  <si>
    <t xml:space="preserve">951 0309 0330020060 000 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</si>
  <si>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</si>
  <si>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</si>
  <si>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</si>
  <si>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</si>
  <si>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</si>
  <si>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</si>
  <si>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</si>
  <si>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</si>
  <si>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</si>
  <si>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</si>
  <si>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</si>
  <si>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</si>
  <si>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</si>
  <si>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</si>
  <si>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</si>
  <si>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</si>
  <si>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</si>
  <si>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</si>
  <si>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</si>
  <si>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</si>
  <si>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</si>
  <si>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</si>
  <si>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</si>
  <si>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</si>
  <si>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</si>
  <si>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</si>
  <si>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</si>
  <si>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</si>
  <si>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</si>
  <si>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</si>
  <si>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</si>
  <si>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</si>
  <si>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</si>
  <si>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</si>
  <si>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</si>
  <si>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</si>
  <si>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</si>
  <si>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</si>
  <si>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</si>
  <si>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</si>
  <si>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</si>
  <si>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</si>
  <si>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</si>
  <si>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</si>
  <si>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</si>
  <si>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</si>
  <si>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</si>
  <si>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</si>
  <si>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</si>
  <si>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</si>
  <si>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</si>
  <si>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</si>
  <si>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</si>
  <si>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</si>
  <si>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</si>
  <si>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</si>
  <si>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</si>
  <si>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</si>
  <si>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</si>
  <si>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</si>
  <si>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</si>
  <si>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</si>
  <si>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</si>
  <si>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</si>
  <si>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</si>
  <si>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</si>
  <si>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</si>
  <si>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</si>
  <si>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</si>
  <si>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</si>
  <si>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</si>
  <si>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</si>
  <si>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</si>
  <si>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>Обслуживание  муниципального долга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</si>
  <si>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</si>
  <si>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</si>
  <si>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</si>
  <si>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951 0113 9919030 244 290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</si>
  <si>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</si>
  <si>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</si>
  <si>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</si>
  <si>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</si>
  <si>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</si>
  <si>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951 1003 0714001 322 262</t>
  </si>
  <si>
    <t>951 1003 0714001 322 260</t>
  </si>
  <si>
    <t>951 1003 0714001 000 000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</si>
  <si>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</si>
  <si>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</si>
  <si>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</si>
  <si>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</si>
  <si>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</si>
  <si>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</si>
  <si>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</si>
  <si>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</si>
  <si>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</si>
  <si>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</si>
  <si>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</si>
  <si>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</si>
  <si>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</si>
  <si>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</si>
  <si>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</si>
  <si>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</si>
  <si>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</si>
  <si>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</si>
  <si>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</si>
  <si>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</si>
  <si>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</si>
  <si>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</si>
  <si>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</si>
  <si>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</si>
  <si>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</si>
  <si>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</si>
  <si>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</si>
  <si>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</si>
  <si>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</si>
  <si>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</si>
  <si>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</si>
  <si>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</si>
  <si>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</si>
  <si>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</si>
  <si>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</si>
  <si>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</si>
  <si>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</si>
  <si>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</si>
  <si>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</si>
  <si>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</si>
  <si>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</si>
  <si>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</si>
  <si>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</si>
  <si>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</si>
  <si>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</si>
  <si>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</si>
  <si>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</si>
  <si>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</si>
  <si>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</si>
  <si>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</si>
  <si>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</si>
  <si>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</si>
  <si>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</si>
  <si>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</si>
  <si>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</si>
  <si>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</si>
  <si>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</si>
  <si>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</si>
  <si>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</si>
  <si>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</si>
  <si>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</si>
  <si>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</si>
  <si>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</si>
  <si>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</si>
  <si>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</si>
  <si>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</si>
  <si>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</si>
  <si>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</si>
  <si>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</si>
  <si>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</si>
  <si>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</si>
  <si>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</si>
  <si>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</si>
  <si>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</si>
  <si>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</si>
  <si>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</si>
  <si>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</si>
  <si>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</si>
  <si>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</si>
  <si>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</si>
  <si>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</si>
  <si>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</si>
  <si>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</si>
  <si>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</si>
  <si>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</si>
  <si>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951 1003 0717316 322 200</t>
  </si>
  <si>
    <t>951 1003 0717316 322 260</t>
  </si>
  <si>
    <t>Работы, услуги по содержанию имущества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</si>
  <si>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</si>
  <si>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</si>
  <si>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</si>
  <si>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</si>
  <si>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</si>
  <si>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</si>
  <si>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</si>
  <si>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</si>
  <si>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</si>
  <si>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</si>
  <si>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</si>
  <si>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</si>
  <si>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</si>
  <si>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</si>
  <si>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</si>
  <si>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Кудинова Е.Н.</t>
  </si>
  <si>
    <t>Увеличение прочих остатков средств бюджета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</si>
  <si>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</si>
  <si>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</si>
  <si>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</si>
  <si>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</si>
  <si>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</si>
  <si>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Расходы</t>
  </si>
  <si>
    <t>Поступление нефинансовых активов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</si>
  <si>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</si>
  <si>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</si>
  <si>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</si>
  <si>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</si>
  <si>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</si>
  <si>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</si>
  <si>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</si>
  <si>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</si>
  <si>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</si>
  <si>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</si>
  <si>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</si>
  <si>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000 2 00 00000 00 0000 000</t>
  </si>
  <si>
    <t>000 2 02 00000 00 0000 000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</si>
  <si>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</si>
  <si>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</si>
  <si>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</si>
  <si>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</si>
  <si>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</si>
  <si>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</si>
  <si>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</si>
  <si>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</si>
  <si>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</si>
  <si>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</si>
  <si>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</si>
  <si>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</si>
  <si>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</si>
  <si>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</si>
  <si>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</si>
  <si>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</si>
  <si>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</si>
  <si>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</si>
  <si>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951 0309 7951500 244 340</t>
  </si>
  <si>
    <t>Национальная экономика</t>
  </si>
  <si>
    <t>Национальная безопасность и правоохранительная деятельность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</si>
  <si>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</si>
  <si>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</si>
  <si>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</si>
  <si>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</si>
  <si>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</si>
  <si>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</si>
  <si>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</si>
  <si>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</si>
  <si>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</si>
  <si>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</si>
  <si>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</si>
  <si>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</si>
  <si>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</si>
  <si>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</si>
  <si>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</si>
  <si>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</si>
  <si>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951 0102 0020300 122 213</t>
  </si>
  <si>
    <t>Социальное обеспечение</t>
  </si>
  <si>
    <t>Пособия по социальной помощи населению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</si>
  <si>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</si>
  <si>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</si>
  <si>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</si>
  <si>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</si>
  <si>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</si>
  <si>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</si>
  <si>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</si>
  <si>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</si>
  <si>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</si>
  <si>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</si>
  <si>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</si>
  <si>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</si>
  <si>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</si>
  <si>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</si>
  <si>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</si>
  <si>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</si>
  <si>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не разграничена</t>
  </si>
  <si>
    <t>000 1 14  06010 00 0000 430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</si>
  <si>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</si>
  <si>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000 1 14  06013 10 0000 430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</si>
  <si>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</si>
  <si>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</si>
  <si>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</si>
  <si>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951</t>
  </si>
  <si>
    <t>Дотации на выравнивание бюджетной отчетности</t>
  </si>
  <si>
    <t>Дотации бюджетам субъектов Российской Федерации и муниципальных образований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</si>
  <si>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</si>
  <si>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</si>
  <si>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</si>
  <si>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</si>
  <si>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</si>
  <si>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</si>
  <si>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</si>
  <si>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</si>
  <si>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</si>
  <si>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</si>
  <si>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</si>
  <si>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</si>
  <si>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</si>
  <si>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</si>
  <si>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</si>
  <si>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</si>
  <si>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</si>
  <si>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</si>
  <si>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</si>
  <si>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</si>
  <si>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</si>
  <si>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Подпрограмма« Нормативно-методическое обеспечение и организация бюджетного процесса»</t>
  </si>
  <si>
    <t>Подпрограмма «Пожарная безопасность»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</si>
  <si>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</si>
  <si>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</si>
  <si>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</si>
  <si>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</si>
  <si>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</si>
  <si>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</si>
  <si>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Финансовое обеспечение непредвиденных расходов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</si>
  <si>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</si>
  <si>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</si>
  <si>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</si>
  <si>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</si>
  <si>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</si>
  <si>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</si>
  <si>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</si>
  <si>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</si>
  <si>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951 1003 0718510 000 000</t>
  </si>
  <si>
    <t xml:space="preserve">951 0801 0610000590 000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</si>
  <si>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</si>
  <si>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</si>
  <si>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</si>
  <si>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</si>
  <si>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</si>
  <si>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</si>
  <si>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</si>
  <si>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951 0104 9990072390 200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</si>
  <si>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</si>
  <si>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</si>
  <si>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Закупка товаров, работ и услуг для обеспечения государственных (муниципальных) нужд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</si>
  <si>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</si>
  <si>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</si>
  <si>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</si>
  <si>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</si>
  <si>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Подпрограмма «Содержание уличного освещения Долотинского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</si>
  <si>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</si>
  <si>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</si>
  <si>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Иные непрограммные расходы</t>
  </si>
  <si>
    <t>Непрограммные расходы органа местного самоуправления Долотинского сельского поселения</t>
  </si>
  <si>
    <t>951 0104 9900000000 000</t>
  </si>
  <si>
    <t xml:space="preserve">951 0203 9900000000 000 </t>
  </si>
  <si>
    <t>000 2 02 15001 10 0000 151</t>
  </si>
  <si>
    <t>000 2 02 15001 00 0000 151</t>
  </si>
  <si>
    <t>000 2 02 10000 00 0000 151</t>
  </si>
  <si>
    <t>000 2 02 30000 00 0000 151</t>
  </si>
  <si>
    <t>000 2 02 35118 00 0000 151</t>
  </si>
  <si>
    <t>000 2 02 35118 10 0000 151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</si>
  <si>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</si>
  <si>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</t>
  </si>
  <si>
    <t>Межбюджетные трансферты, передаваемые бюджетам сельских поселений на осуществление части полномочий</t>
  </si>
  <si>
    <t>000 2 02 40014 00 0000 151</t>
  </si>
  <si>
    <t>000 2 02 40014 10 0000 151</t>
  </si>
  <si>
    <t>951 0113 9990099990 853</t>
  </si>
  <si>
    <t>000 01 02 00 00 00 0000 000</t>
  </si>
  <si>
    <t xml:space="preserve">Кредиты кредитных организаций в валюте Российской Федерации </t>
  </si>
  <si>
    <t xml:space="preserve">Мероприятия по информационно-пропагандистскому противодействию экстремизма и терроризма Долотинского сельского поселения в рамках программы «Профилактика экстремизма и терроризма на территории Долотинского сельского поселения» муниципальной программы Долотинского сельского поселения  (Иные закупки товаров, работ и услуг для обеспечения государственных (муниципальных) нужд) </t>
  </si>
  <si>
    <t>951 0309 0810020080 200</t>
  </si>
  <si>
    <t xml:space="preserve">951 0309 0810020080 000 </t>
  </si>
  <si>
    <t>951 0309 0810020080 240</t>
  </si>
  <si>
    <t>951 0309 0810020080 244</t>
  </si>
  <si>
    <t>951 0309 0810020080 000</t>
  </si>
  <si>
    <t>Прочие безвозмездные поступления в бюджеты сельских поселений</t>
  </si>
  <si>
    <t>000 2 07 05030 00 0000 180</t>
  </si>
  <si>
    <t>000 2 07 05030 10 0000 180</t>
  </si>
  <si>
    <t>951 0406 0000000000 000</t>
  </si>
  <si>
    <t>Водное хозяйство</t>
  </si>
  <si>
    <t>951 0406 9900000000 000</t>
  </si>
  <si>
    <t>951 0406 9990020190 200</t>
  </si>
  <si>
    <t>951 0406 9990020190 240</t>
  </si>
  <si>
    <t>951 0406 9990020190 244</t>
  </si>
  <si>
    <t>951  0700 0000000000 000</t>
  </si>
  <si>
    <t>Образование</t>
  </si>
  <si>
    <t>951 0705 0000000000 000</t>
  </si>
  <si>
    <t>Профессиональная подготовка, переподготовка и повышение квалификации</t>
  </si>
  <si>
    <t>951 0705 0210020010 240</t>
  </si>
  <si>
    <t>951 0705 0210020010 000</t>
  </si>
  <si>
    <t>951 0705 0210020010 200</t>
  </si>
  <si>
    <t>951 0705 0210020010 244</t>
  </si>
  <si>
    <t>951 0113 9990090120 831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</si>
  <si>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</si>
  <si>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</si>
  <si>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000 2 02 49999 00 0000 151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</si>
  <si>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</si>
  <si>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06100S3850 000 </t>
  </si>
  <si>
    <t xml:space="preserve">951 0801 06100S3850 600 </t>
  </si>
  <si>
    <t xml:space="preserve">951 0801 06100S3850 610 </t>
  </si>
  <si>
    <t xml:space="preserve">951 0801 06100S3850 611 </t>
  </si>
  <si>
    <t>000 2 02 49999 10 0000 151</t>
  </si>
  <si>
    <t>000 2 08 05000 00 0000 180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</si>
  <si>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</si>
  <si>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</si>
  <si>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Аликина Н.Ю.</t>
  </si>
  <si>
    <t>18</t>
  </si>
  <si>
    <t>951 0113 0120099990 000</t>
  </si>
  <si>
    <t xml:space="preserve">951 0113 0120099990 800 </t>
  </si>
  <si>
    <t>951 0113 0120099990 850</t>
  </si>
  <si>
    <t>951 0113 0120099990 851</t>
  </si>
  <si>
    <t xml:space="preserve">951 0113 0120099990 852 </t>
  </si>
  <si>
    <t>951 0113 0120099990 853</t>
  </si>
  <si>
    <t>Муниципальная программа Долотинского сельского поселения "Муниципальная политика"</t>
  </si>
  <si>
    <t>951 0113 0200000000 000</t>
  </si>
  <si>
    <t xml:space="preserve">951 0113 9900000000 000 </t>
  </si>
  <si>
    <t xml:space="preserve">951 0113  9990000000 000 </t>
  </si>
  <si>
    <t>951 0113 9990090120 000</t>
  </si>
  <si>
    <t>951 0113 9990090120 800</t>
  </si>
  <si>
    <t>951 0113 9990090120 830</t>
  </si>
  <si>
    <t xml:space="preserve">951 0113 9990099990 000 </t>
  </si>
  <si>
    <t>951 0113 9990099990 850</t>
  </si>
  <si>
    <t xml:space="preserve">951 0309 0330000000 000 </t>
  </si>
  <si>
    <t>Муниципальнвя программа  Долотинского сельского поселения "Развитие транспортной системы"</t>
  </si>
  <si>
    <t>951 0501 0700000000 000</t>
  </si>
  <si>
    <t>951 0501 07100000000 000</t>
  </si>
  <si>
    <t>951 0501 0710020210 226</t>
  </si>
  <si>
    <t>951 0503 0520071180 000</t>
  </si>
  <si>
    <t>951 0503 0520071180 200</t>
  </si>
  <si>
    <t>951 0503 0520071180 240</t>
  </si>
  <si>
    <t>951 0705 0200000000 000</t>
  </si>
  <si>
    <t>951 0705 0210000000 000</t>
  </si>
  <si>
    <t>Субвенции бюджетам бюджетной системы Российской Федерации</t>
  </si>
  <si>
    <t>Подпрограмма «Обеспечение реализации муниципальной программы Долотинского сельского поселения «Муниципальная политика»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</si>
  <si>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 муниципальной программы Долотинского сельского поселения «Муниципальная политика»</t>
  </si>
  <si>
    <t>Исполнение судебных актов, предусматривающих обращение взыскания за счет бюджета Долотинского сельского поселения по иным непрограммным мероприятиям  в рамках непрограммных расходов органа местного самоуправления Долотинского сельского поселения</t>
  </si>
  <si>
    <t>Исполнение судебных актов</t>
  </si>
  <si>
    <t xml:space="preserve">Исполнение судебных актов Российской Федерации и мировых соглашений по возмещению причиненного вреда </t>
  </si>
  <si>
    <t>Реализация направления расходов по иным непрограммным расходам в рамках непрограммных расходов органа местного самоуправления Долотинского сельского поселения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</si>
  <si>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</si>
  <si>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>951 0203 9990051180 100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</si>
  <si>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Долотинского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</si>
  <si>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информационно-пропагандистскому противодействию экстремизма и терроризма Долотинского сельского поселения в рамках программы «Профилактика экстремизма и терроризма на территории Долотинского сельского поселения» муниципальной программы Долотинского сельского поселения</t>
  </si>
  <si>
    <t>Муниципальная программа Долотинского сельского поселения «Профилактика экстремизма и терроризма на территории Долотинского сельского поселения»</t>
  </si>
  <si>
    <t xml:space="preserve">Содержание и обслуживание имущества, регулирование отношений по муниципальной собственности, по иным непрограммным расходам в рамках непрограммных расходов органа местного самоуправления Долотинского сельского поселения </t>
  </si>
  <si>
    <t>951 0406 9990020190 000</t>
  </si>
  <si>
    <t xml:space="preserve"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 </t>
  </si>
  <si>
    <t>951 0409 0410085040 000</t>
  </si>
  <si>
    <t xml:space="preserve"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Долотинского сельского поселения" муниципальной программы Долотинского селького поселения "Развитие транспортной системы" </t>
  </si>
  <si>
    <t>Межбюджетные трансферты</t>
  </si>
  <si>
    <t>951 0409 0410085040 500</t>
  </si>
  <si>
    <t>951 0409 0410085040 540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</si>
  <si>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</si>
  <si>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>951 0501 0710020210 240</t>
  </si>
  <si>
    <t>951 0501 0710020210 244</t>
  </si>
  <si>
    <t>Расходы за счет средств резервного фонда Правительства Ростовской области на приобретение детского игрового оборудования в рамках подпрограммы 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</si>
  <si>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>951 0503 0520071180 244</t>
  </si>
  <si>
    <t>Подпрограмма «Развитие муниципального управления и муниципальной службы в Долотинском сельском поселении» муниципальной программы Долотинского сельского поселения «Муниципальная политика»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</si>
  <si>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по-литика» </t>
  </si>
  <si>
    <t>000 2 02 30024 00 0000 151</t>
  </si>
  <si>
    <t>000 2 02 30024 10 0000 151</t>
  </si>
  <si>
    <t>951 01 02 01 00 00 0000 000</t>
  </si>
  <si>
    <t>951 01 03 01 00 00 0000 800</t>
  </si>
  <si>
    <t>951 01 03 01 00 10 0000 810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</si>
  <si>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</si>
  <si>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</si>
  <si>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</si>
  <si>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</si>
  <si>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</si>
  <si>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</si>
  <si>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</si>
  <si>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</si>
  <si>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</si>
  <si>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Бюджетные кредиты от других бюджетов бюджетной системы Российской Федерации в валюте Российской Федерации</t>
  </si>
  <si>
    <t>951 01 03 00 00 00 0000 000</t>
  </si>
  <si>
    <t>951 01 03 01 00 00 0000 000</t>
  </si>
  <si>
    <t>951 0113 0220000000 000</t>
  </si>
  <si>
    <t>951 0113 9990099990 800</t>
  </si>
  <si>
    <t>951 0309 0800000000 000</t>
  </si>
  <si>
    <t>951 0406 9990000000 000</t>
  </si>
  <si>
    <t>Муниципальная программа Долотинского сельского поселения «Муниципальная политика»</t>
  </si>
  <si>
    <t>Обслуживание муниципального долга Долотинского сельского поселения</t>
  </si>
  <si>
    <t>951 0309 0330020060 200</t>
  </si>
  <si>
    <t>951 0309 0330020060 240</t>
  </si>
  <si>
    <t>951 0309 0330020060 244</t>
  </si>
  <si>
    <t>январь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</si>
  <si>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</si>
  <si>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</si>
  <si>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</si>
  <si>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>951 0203 9990051180 000</t>
  </si>
  <si>
    <t>951 0203 9990051180 200</t>
  </si>
  <si>
    <t>951 0203 9990051180 240</t>
  </si>
  <si>
    <t>951 0203 9990051180 244</t>
  </si>
  <si>
    <t>Бюджетные инвестиции</t>
  </si>
  <si>
    <t>951 0501 07100S3160 410</t>
  </si>
  <si>
    <t>951 0501 07100S3160 420</t>
  </si>
  <si>
    <t>951 1003 0710000000 000</t>
  </si>
  <si>
    <t>Социальные выплаты гражданам, кроме публичных нормативных социальных выплат</t>
  </si>
  <si>
    <t>951 1003 07100S3160 322</t>
  </si>
  <si>
    <t xml:space="preserve">951 1003 07100S3160 320 </t>
  </si>
  <si>
    <t>951 01 00 00 00 00 0000 000</t>
  </si>
  <si>
    <t xml:space="preserve">Прочая закупка товаров, работ и услуг </t>
  </si>
  <si>
    <t>Прочая закупка товаров, работ и услуг</t>
  </si>
  <si>
    <t>Богданова Е.А.</t>
  </si>
  <si>
    <t>951 0113 0120099990 100</t>
  </si>
  <si>
    <t>951 0113 0120099990 120</t>
  </si>
  <si>
    <t>951 1003 9910090300 000</t>
  </si>
  <si>
    <t>951 1003 9910090300 321</t>
  </si>
  <si>
    <t>951 1003 9910090300 320</t>
  </si>
  <si>
    <t>951 1003 07100S3160 300</t>
  </si>
  <si>
    <t>951 1003 9910090300 300</t>
  </si>
  <si>
    <t>000 1 16 33000 00 0000 140</t>
  </si>
  <si>
    <t>000 1 16 33050 10 0000 140</t>
  </si>
  <si>
    <t>Прочие поступления от денежных взысканий (штрафов) и иных сумм в возмещение ущерба</t>
  </si>
  <si>
    <t>951 1003 0700000000 000</t>
  </si>
  <si>
    <t>951 1003 0000000000 000</t>
  </si>
  <si>
    <t>Социальная политика</t>
  </si>
  <si>
    <t>951 1000 0000000000 000</t>
  </si>
  <si>
    <t>951 1003 9910000000 000</t>
  </si>
  <si>
    <t>августа</t>
  </si>
  <si>
    <t>01.08.2018</t>
  </si>
  <si>
    <t>000 1 01 02020 01 0000 110</t>
  </si>
  <si>
    <t>000 1 16 51040 02 0000 140</t>
  </si>
  <si>
    <t>Налог на доходы физических лиц с доходов, полученных физическими лицами в виде фиксированной выплаты</t>
  </si>
  <si>
    <t>951 0113 0120099990 122</t>
  </si>
  <si>
    <t>06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</si>
</sst>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Alignment="1">
      <alignment/>
    </xf>
    <xf numFmtId="49" fontId="1" fillId="32" borderId="0" xfId="0" applyNumberFormat="1" applyFont="1" applyFill="1" applyBorder="1" applyAlignment="1">
      <alignment/>
    </xf>
    <xf numFmtId="4" fontId="1" fillId="32" borderId="0" xfId="0" applyNumberFormat="1" applyFont="1" applyFill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22" xfId="0" applyFont="1" applyFill="1" applyBorder="1" applyAlignment="1">
      <alignment vertical="top"/>
    </xf>
    <xf numFmtId="0" fontId="2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2" fontId="50" fillId="32" borderId="0" xfId="0" applyNumberFormat="1" applyFont="1" applyFill="1" applyAlignment="1">
      <alignment/>
    </xf>
    <xf numFmtId="0" fontId="51" fillId="32" borderId="0" xfId="0" applyFont="1" applyFill="1" applyAlignment="1">
      <alignment/>
    </xf>
    <xf numFmtId="49" fontId="2" fillId="32" borderId="23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0" fontId="1" fillId="32" borderId="24" xfId="0" applyFont="1" applyFill="1" applyBorder="1" applyAlignment="1">
      <alignment/>
    </xf>
    <xf numFmtId="4" fontId="11" fillId="32" borderId="11" xfId="0" applyNumberFormat="1" applyFont="1" applyFill="1" applyBorder="1" applyAlignment="1">
      <alignment/>
    </xf>
    <xf numFmtId="0" fontId="1" fillId="32" borderId="25" xfId="0" applyFont="1" applyFill="1" applyBorder="1" applyAlignment="1">
      <alignment/>
    </xf>
    <xf numFmtId="0" fontId="0" fillId="0" borderId="26" xfId="0" applyBorder="1" applyAlignment="1">
      <alignment/>
    </xf>
    <xf numFmtId="0" fontId="11" fillId="32" borderId="11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4" fontId="1" fillId="32" borderId="11" xfId="0" applyNumberFormat="1" applyFont="1" applyFill="1" applyBorder="1" applyAlignment="1">
      <alignment/>
    </xf>
    <xf numFmtId="0" fontId="2" fillId="32" borderId="27" xfId="0" applyFont="1" applyFill="1" applyBorder="1" applyAlignment="1">
      <alignment vertical="top" wrapText="1"/>
    </xf>
    <xf numFmtId="0" fontId="2" fillId="32" borderId="28" xfId="0" applyFont="1" applyFill="1" applyBorder="1" applyAlignment="1">
      <alignment vertical="top" wrapText="1"/>
    </xf>
    <xf numFmtId="4" fontId="2" fillId="32" borderId="24" xfId="0" applyNumberFormat="1" applyFont="1" applyFill="1" applyBorder="1" applyAlignment="1">
      <alignment horizontal="center"/>
    </xf>
    <xf numFmtId="49" fontId="2" fillId="32" borderId="23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9" xfId="0" applyNumberFormat="1" applyFont="1" applyFill="1" applyBorder="1" applyAlignment="1">
      <alignment horizontal="center"/>
    </xf>
    <xf numFmtId="0" fontId="2" fillId="32" borderId="30" xfId="0" applyFont="1" applyFill="1" applyBorder="1" applyAlignment="1">
      <alignment vertical="top" wrapText="1"/>
    </xf>
    <xf numFmtId="4" fontId="2" fillId="32" borderId="31" xfId="0" applyNumberFormat="1" applyFont="1" applyFill="1" applyBorder="1" applyAlignment="1">
      <alignment horizontal="center"/>
    </xf>
    <xf numFmtId="4" fontId="2" fillId="32" borderId="16" xfId="0" applyNumberFormat="1" applyFont="1" applyFill="1" applyBorder="1" applyAlignment="1">
      <alignment horizontal="center"/>
    </xf>
    <xf numFmtId="4" fontId="2" fillId="32" borderId="26" xfId="0" applyNumberFormat="1" applyFont="1" applyFill="1" applyBorder="1" applyAlignment="1">
      <alignment horizontal="center"/>
    </xf>
    <xf numFmtId="4" fontId="2" fillId="32" borderId="32" xfId="0" applyNumberFormat="1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2" fillId="32" borderId="33" xfId="0" applyFont="1" applyFill="1" applyBorder="1" applyAlignment="1">
      <alignment horizontal="center"/>
    </xf>
    <xf numFmtId="0" fontId="2" fillId="32" borderId="34" xfId="0" applyFont="1" applyFill="1" applyBorder="1" applyAlignment="1">
      <alignment vertical="top" wrapText="1"/>
    </xf>
    <xf numFmtId="0" fontId="2" fillId="32" borderId="27" xfId="0" applyFont="1" applyFill="1" applyBorder="1" applyAlignment="1">
      <alignment vertical="top" wrapText="1"/>
    </xf>
    <xf numFmtId="0" fontId="2" fillId="32" borderId="28" xfId="0" applyFont="1" applyFill="1" applyBorder="1" applyAlignment="1">
      <alignment vertical="top" wrapText="1"/>
    </xf>
    <xf numFmtId="49" fontId="2" fillId="32" borderId="35" xfId="0" applyNumberFormat="1" applyFont="1" applyFill="1" applyBorder="1" applyAlignment="1">
      <alignment horizontal="center"/>
    </xf>
    <xf numFmtId="49" fontId="2" fillId="32" borderId="24" xfId="0" applyNumberFormat="1" applyFont="1" applyFill="1" applyBorder="1" applyAlignment="1">
      <alignment horizontal="center"/>
    </xf>
    <xf numFmtId="4" fontId="2" fillId="32" borderId="24" xfId="0" applyNumberFormat="1" applyFont="1" applyFill="1" applyBorder="1" applyAlignment="1">
      <alignment horizontal="center"/>
    </xf>
    <xf numFmtId="4" fontId="2" fillId="32" borderId="29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0" fontId="1" fillId="32" borderId="25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  <xf numFmtId="49" fontId="10" fillId="32" borderId="24" xfId="0" applyNumberFormat="1" applyFont="1" applyFill="1" applyBorder="1" applyAlignment="1">
      <alignment horizontal="center"/>
    </xf>
    <xf numFmtId="4" fontId="10" fillId="32" borderId="24" xfId="0" applyNumberFormat="1" applyFont="1" applyFill="1" applyBorder="1" applyAlignment="1">
      <alignment horizontal="center"/>
    </xf>
    <xf numFmtId="4" fontId="10" fillId="32" borderId="29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4" fontId="52" fillId="32" borderId="29" xfId="0" applyNumberFormat="1" applyFont="1" applyFill="1" applyBorder="1" applyAlignment="1">
      <alignment horizontal="center"/>
    </xf>
    <xf numFmtId="4" fontId="52" fillId="32" borderId="10" xfId="0" applyNumberFormat="1" applyFont="1" applyFill="1" applyBorder="1" applyAlignment="1">
      <alignment horizontal="center"/>
    </xf>
    <xf numFmtId="4" fontId="52" fillId="32" borderId="11" xfId="0" applyNumberFormat="1" applyFont="1" applyFill="1" applyBorder="1" applyAlignment="1">
      <alignment horizontal="center"/>
    </xf>
    <xf numFmtId="4" fontId="53" fillId="32" borderId="29" xfId="0" applyNumberFormat="1" applyFont="1" applyFill="1" applyBorder="1" applyAlignment="1">
      <alignment horizontal="center"/>
    </xf>
    <xf numFmtId="4" fontId="53" fillId="32" borderId="10" xfId="0" applyNumberFormat="1" applyFont="1" applyFill="1" applyBorder="1" applyAlignment="1">
      <alignment horizontal="center"/>
    </xf>
    <xf numFmtId="4" fontId="53" fillId="32" borderId="11" xfId="0" applyNumberFormat="1" applyFont="1" applyFill="1" applyBorder="1" applyAlignment="1">
      <alignment horizontal="center"/>
    </xf>
    <xf numFmtId="49" fontId="10" fillId="32" borderId="35" xfId="0" applyNumberFormat="1" applyFont="1" applyFill="1" applyBorder="1" applyAlignment="1">
      <alignment horizontal="center"/>
    </xf>
    <xf numFmtId="49" fontId="2" fillId="32" borderId="23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9" xfId="0" applyNumberFormat="1" applyFont="1" applyFill="1" applyBorder="1" applyAlignment="1">
      <alignment horizontal="center"/>
    </xf>
    <xf numFmtId="0" fontId="10" fillId="32" borderId="34" xfId="0" applyFont="1" applyFill="1" applyBorder="1" applyAlignment="1">
      <alignment vertical="top" wrapText="1"/>
    </xf>
    <xf numFmtId="0" fontId="10" fillId="32" borderId="27" xfId="0" applyFont="1" applyFill="1" applyBorder="1" applyAlignment="1">
      <alignment vertical="top" wrapText="1"/>
    </xf>
    <xf numFmtId="0" fontId="10" fillId="32" borderId="28" xfId="0" applyFont="1" applyFill="1" applyBorder="1" applyAlignment="1">
      <alignment vertical="top" wrapText="1"/>
    </xf>
    <xf numFmtId="49" fontId="2" fillId="32" borderId="36" xfId="0" applyNumberFormat="1" applyFont="1" applyFill="1" applyBorder="1" applyAlignment="1">
      <alignment horizontal="center"/>
    </xf>
    <xf numFmtId="49" fontId="2" fillId="32" borderId="32" xfId="0" applyNumberFormat="1" applyFont="1" applyFill="1" applyBorder="1" applyAlignment="1">
      <alignment horizontal="center"/>
    </xf>
    <xf numFmtId="0" fontId="2" fillId="32" borderId="37" xfId="0" applyFont="1" applyFill="1" applyBorder="1" applyAlignment="1">
      <alignment vertical="top" wrapText="1"/>
    </xf>
    <xf numFmtId="0" fontId="2" fillId="32" borderId="38" xfId="0" applyFont="1" applyFill="1" applyBorder="1" applyAlignment="1">
      <alignment vertical="top" wrapText="1"/>
    </xf>
    <xf numFmtId="0" fontId="2" fillId="32" borderId="39" xfId="0" applyFont="1" applyFill="1" applyBorder="1" applyAlignment="1">
      <alignment vertical="top" wrapText="1"/>
    </xf>
    <xf numFmtId="0" fontId="2" fillId="32" borderId="30" xfId="0" applyFont="1" applyFill="1" applyBorder="1" applyAlignment="1">
      <alignment vertical="top" wrapText="1"/>
    </xf>
    <xf numFmtId="49" fontId="10" fillId="32" borderId="36" xfId="0" applyNumberFormat="1" applyFont="1" applyFill="1" applyBorder="1" applyAlignment="1">
      <alignment horizontal="center"/>
    </xf>
    <xf numFmtId="49" fontId="10" fillId="32" borderId="32" xfId="0" applyNumberFormat="1" applyFont="1" applyFill="1" applyBorder="1" applyAlignment="1">
      <alignment horizontal="center"/>
    </xf>
    <xf numFmtId="0" fontId="2" fillId="32" borderId="40" xfId="0" applyFont="1" applyFill="1" applyBorder="1" applyAlignment="1">
      <alignment vertical="top" wrapText="1"/>
    </xf>
    <xf numFmtId="0" fontId="2" fillId="32" borderId="41" xfId="0" applyFont="1" applyFill="1" applyBorder="1" applyAlignment="1">
      <alignment horizontal="center" vertical="center"/>
    </xf>
    <xf numFmtId="0" fontId="2" fillId="32" borderId="42" xfId="0" applyFont="1" applyFill="1" applyBorder="1" applyAlignment="1">
      <alignment horizontal="center" vertical="center"/>
    </xf>
    <xf numFmtId="0" fontId="2" fillId="32" borderId="43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6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44" xfId="0" applyNumberFormat="1" applyFont="1" applyFill="1" applyBorder="1" applyAlignment="1">
      <alignment horizontal="center" vertical="center"/>
    </xf>
    <xf numFmtId="49" fontId="2" fillId="32" borderId="45" xfId="0" applyNumberFormat="1" applyFont="1" applyFill="1" applyBorder="1" applyAlignment="1">
      <alignment horizontal="center" vertical="center"/>
    </xf>
    <xf numFmtId="49" fontId="2" fillId="32" borderId="46" xfId="0" applyNumberFormat="1" applyFont="1" applyFill="1" applyBorder="1" applyAlignment="1">
      <alignment horizontal="center" vertical="center"/>
    </xf>
    <xf numFmtId="49" fontId="2" fillId="32" borderId="16" xfId="0" applyNumberFormat="1" applyFont="1" applyFill="1" applyBorder="1" applyAlignment="1">
      <alignment horizontal="center"/>
    </xf>
    <xf numFmtId="49" fontId="2" fillId="32" borderId="35" xfId="0" applyNumberFormat="1" applyFont="1" applyFill="1" applyBorder="1" applyAlignment="1">
      <alignment horizontal="center" vertical="center"/>
    </xf>
    <xf numFmtId="49" fontId="2" fillId="32" borderId="24" xfId="0" applyNumberFormat="1" applyFont="1" applyFill="1" applyBorder="1" applyAlignment="1">
      <alignment horizontal="center" vertical="center"/>
    </xf>
    <xf numFmtId="49" fontId="2" fillId="32" borderId="47" xfId="0" applyNumberFormat="1" applyFont="1" applyFill="1" applyBorder="1" applyAlignment="1">
      <alignment horizontal="center" vertical="center"/>
    </xf>
    <xf numFmtId="0" fontId="2" fillId="32" borderId="48" xfId="0" applyFont="1" applyFill="1" applyBorder="1" applyAlignment="1">
      <alignment horizontal="center" vertical="top"/>
    </xf>
    <xf numFmtId="0" fontId="2" fillId="32" borderId="16" xfId="0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 vertical="center" wrapText="1"/>
    </xf>
    <xf numFmtId="49" fontId="2" fillId="32" borderId="49" xfId="0" applyNumberFormat="1" applyFont="1" applyFill="1" applyBorder="1" applyAlignment="1">
      <alignment horizontal="center" vertical="center"/>
    </xf>
    <xf numFmtId="49" fontId="2" fillId="32" borderId="50" xfId="0" applyNumberFormat="1" applyFont="1" applyFill="1" applyBorder="1" applyAlignment="1">
      <alignment horizontal="center" vertical="center"/>
    </xf>
    <xf numFmtId="49" fontId="2" fillId="32" borderId="51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horizontal="center" vertical="center"/>
    </xf>
    <xf numFmtId="0" fontId="2" fillId="32" borderId="46" xfId="0" applyFont="1" applyFill="1" applyBorder="1" applyAlignment="1">
      <alignment horizontal="center" vertical="center" wrapText="1"/>
    </xf>
    <xf numFmtId="0" fontId="2" fillId="32" borderId="50" xfId="0" applyFont="1" applyFill="1" applyBorder="1" applyAlignment="1">
      <alignment horizontal="center" vertical="top"/>
    </xf>
    <xf numFmtId="0" fontId="2" fillId="32" borderId="51" xfId="0" applyFont="1" applyFill="1" applyBorder="1" applyAlignment="1">
      <alignment horizontal="center" vertical="top"/>
    </xf>
    <xf numFmtId="0" fontId="2" fillId="32" borderId="44" xfId="0" applyFont="1" applyFill="1" applyBorder="1" applyAlignment="1">
      <alignment horizontal="center" vertical="center" wrapText="1"/>
    </xf>
    <xf numFmtId="49" fontId="2" fillId="32" borderId="52" xfId="0" applyNumberFormat="1" applyFont="1" applyFill="1" applyBorder="1" applyAlignment="1">
      <alignment horizontal="center"/>
    </xf>
    <xf numFmtId="49" fontId="2" fillId="32" borderId="48" xfId="0" applyNumberFormat="1" applyFont="1" applyFill="1" applyBorder="1" applyAlignment="1">
      <alignment horizontal="center"/>
    </xf>
    <xf numFmtId="0" fontId="10" fillId="32" borderId="53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22" xfId="0" applyFont="1" applyFill="1" applyBorder="1" applyAlignment="1">
      <alignment vertical="top" wrapText="1"/>
    </xf>
    <xf numFmtId="49" fontId="10" fillId="32" borderId="45" xfId="0" applyNumberFormat="1" applyFont="1" applyFill="1" applyBorder="1" applyAlignment="1">
      <alignment horizontal="center"/>
    </xf>
    <xf numFmtId="0" fontId="2" fillId="32" borderId="35" xfId="0" applyFont="1" applyFill="1" applyBorder="1" applyAlignment="1">
      <alignment horizontal="center" vertical="top"/>
    </xf>
    <xf numFmtId="0" fontId="2" fillId="32" borderId="24" xfId="0" applyFont="1" applyFill="1" applyBorder="1" applyAlignment="1">
      <alignment horizontal="center" vertical="top"/>
    </xf>
    <xf numFmtId="49" fontId="10" fillId="32" borderId="44" xfId="0" applyNumberFormat="1" applyFont="1" applyFill="1" applyBorder="1" applyAlignment="1">
      <alignment horizontal="center"/>
    </xf>
    <xf numFmtId="0" fontId="2" fillId="32" borderId="54" xfId="0" applyFont="1" applyFill="1" applyBorder="1" applyAlignment="1">
      <alignment vertical="top" wrapText="1"/>
    </xf>
    <xf numFmtId="0" fontId="2" fillId="32" borderId="55" xfId="0" applyFont="1" applyFill="1" applyBorder="1" applyAlignment="1">
      <alignment vertical="top" wrapText="1"/>
    </xf>
    <xf numFmtId="0" fontId="2" fillId="32" borderId="56" xfId="0" applyFont="1" applyFill="1" applyBorder="1" applyAlignment="1">
      <alignment vertical="top" wrapText="1"/>
    </xf>
    <xf numFmtId="4" fontId="10" fillId="32" borderId="32" xfId="0" applyNumberFormat="1" applyFont="1" applyFill="1" applyBorder="1" applyAlignment="1">
      <alignment horizontal="center"/>
    </xf>
    <xf numFmtId="0" fontId="10" fillId="32" borderId="32" xfId="0" applyFont="1" applyFill="1" applyBorder="1" applyAlignment="1">
      <alignment horizontal="center"/>
    </xf>
    <xf numFmtId="0" fontId="10" fillId="32" borderId="33" xfId="0" applyFont="1" applyFill="1" applyBorder="1" applyAlignment="1">
      <alignment horizontal="center"/>
    </xf>
    <xf numFmtId="4" fontId="10" fillId="32" borderId="45" xfId="0" applyNumberFormat="1" applyFont="1" applyFill="1" applyBorder="1" applyAlignment="1">
      <alignment horizontal="center"/>
    </xf>
    <xf numFmtId="0" fontId="10" fillId="32" borderId="45" xfId="0" applyFont="1" applyFill="1" applyBorder="1" applyAlignment="1">
      <alignment horizontal="center"/>
    </xf>
    <xf numFmtId="0" fontId="10" fillId="32" borderId="46" xfId="0" applyFont="1" applyFill="1" applyBorder="1" applyAlignment="1">
      <alignment horizontal="center"/>
    </xf>
    <xf numFmtId="4" fontId="2" fillId="32" borderId="48" xfId="0" applyNumberFormat="1" applyFont="1" applyFill="1" applyBorder="1" applyAlignment="1">
      <alignment horizontal="center"/>
    </xf>
    <xf numFmtId="4" fontId="2" fillId="32" borderId="57" xfId="0" applyNumberFormat="1" applyFont="1" applyFill="1" applyBorder="1" applyAlignment="1">
      <alignment horizontal="center"/>
    </xf>
    <xf numFmtId="4" fontId="2" fillId="32" borderId="58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4" fontId="10" fillId="32" borderId="31" xfId="0" applyNumberFormat="1" applyFont="1" applyFill="1" applyBorder="1" applyAlignment="1">
      <alignment horizontal="center"/>
    </xf>
    <xf numFmtId="4" fontId="10" fillId="32" borderId="16" xfId="0" applyNumberFormat="1" applyFont="1" applyFill="1" applyBorder="1" applyAlignment="1">
      <alignment horizontal="center"/>
    </xf>
    <xf numFmtId="4" fontId="10" fillId="32" borderId="26" xfId="0" applyNumberFormat="1" applyFont="1" applyFill="1" applyBorder="1" applyAlignment="1">
      <alignment horizontal="center"/>
    </xf>
    <xf numFmtId="0" fontId="2" fillId="32" borderId="48" xfId="0" applyFont="1" applyFill="1" applyBorder="1" applyAlignment="1">
      <alignment horizontal="center"/>
    </xf>
    <xf numFmtId="0" fontId="2" fillId="32" borderId="59" xfId="0" applyFont="1" applyFill="1" applyBorder="1" applyAlignment="1">
      <alignment horizontal="center"/>
    </xf>
    <xf numFmtId="4" fontId="10" fillId="32" borderId="60" xfId="0" applyNumberFormat="1" applyFont="1" applyFill="1" applyBorder="1" applyAlignment="1">
      <alignment horizontal="center"/>
    </xf>
    <xf numFmtId="4" fontId="10" fillId="32" borderId="61" xfId="0" applyNumberFormat="1" applyFont="1" applyFill="1" applyBorder="1" applyAlignment="1">
      <alignment horizontal="center"/>
    </xf>
    <xf numFmtId="4" fontId="10" fillId="32" borderId="62" xfId="0" applyNumberFormat="1" applyFont="1" applyFill="1" applyBorder="1" applyAlignment="1">
      <alignment horizontal="center"/>
    </xf>
    <xf numFmtId="4" fontId="2" fillId="32" borderId="63" xfId="0" applyNumberFormat="1" applyFont="1" applyFill="1" applyBorder="1" applyAlignment="1">
      <alignment horizontal="center"/>
    </xf>
    <xf numFmtId="0" fontId="2" fillId="32" borderId="64" xfId="0" applyFont="1" applyFill="1" applyBorder="1" applyAlignment="1">
      <alignment vertical="top" wrapText="1"/>
    </xf>
    <xf numFmtId="0" fontId="2" fillId="32" borderId="65" xfId="0" applyFont="1" applyFill="1" applyBorder="1" applyAlignment="1">
      <alignment vertical="top" wrapText="1"/>
    </xf>
    <xf numFmtId="0" fontId="2" fillId="32" borderId="66" xfId="0" applyFont="1" applyFill="1" applyBorder="1" applyAlignment="1">
      <alignment vertical="top" wrapText="1"/>
    </xf>
    <xf numFmtId="49" fontId="2" fillId="32" borderId="50" xfId="0" applyNumberFormat="1" applyFont="1" applyFill="1" applyBorder="1" applyAlignment="1">
      <alignment horizontal="center"/>
    </xf>
    <xf numFmtId="4" fontId="2" fillId="32" borderId="50" xfId="0" applyNumberFormat="1" applyFont="1" applyFill="1" applyBorder="1" applyAlignment="1">
      <alignment horizontal="center"/>
    </xf>
    <xf numFmtId="49" fontId="2" fillId="32" borderId="49" xfId="0" applyNumberFormat="1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4" fontId="2" fillId="32" borderId="31" xfId="0" applyNumberFormat="1" applyFont="1" applyFill="1" applyBorder="1" applyAlignment="1">
      <alignment horizontal="center"/>
    </xf>
    <xf numFmtId="4" fontId="2" fillId="32" borderId="16" xfId="0" applyNumberFormat="1" applyFont="1" applyFill="1" applyBorder="1" applyAlignment="1">
      <alignment horizontal="center"/>
    </xf>
    <xf numFmtId="4" fontId="2" fillId="32" borderId="26" xfId="0" applyNumberFormat="1" applyFont="1" applyFill="1" applyBorder="1" applyAlignment="1">
      <alignment horizontal="center"/>
    </xf>
    <xf numFmtId="4" fontId="2" fillId="32" borderId="41" xfId="0" applyNumberFormat="1" applyFont="1" applyFill="1" applyBorder="1" applyAlignment="1">
      <alignment horizontal="center"/>
    </xf>
    <xf numFmtId="4" fontId="2" fillId="32" borderId="42" xfId="0" applyNumberFormat="1" applyFont="1" applyFill="1" applyBorder="1" applyAlignment="1">
      <alignment horizontal="center"/>
    </xf>
    <xf numFmtId="4" fontId="2" fillId="32" borderId="43" xfId="0" applyNumberFormat="1" applyFont="1" applyFill="1" applyBorder="1" applyAlignment="1">
      <alignment horizontal="center"/>
    </xf>
    <xf numFmtId="4" fontId="2" fillId="32" borderId="67" xfId="0" applyNumberFormat="1" applyFont="1" applyFill="1" applyBorder="1" applyAlignment="1">
      <alignment horizontal="center"/>
    </xf>
    <xf numFmtId="0" fontId="2" fillId="32" borderId="67" xfId="0" applyFont="1" applyFill="1" applyBorder="1" applyAlignment="1">
      <alignment horizontal="center"/>
    </xf>
    <xf numFmtId="0" fontId="2" fillId="32" borderId="68" xfId="0" applyFont="1" applyFill="1" applyBorder="1" applyAlignment="1">
      <alignment horizontal="center"/>
    </xf>
    <xf numFmtId="0" fontId="2" fillId="32" borderId="18" xfId="0" applyFont="1" applyFill="1" applyBorder="1" applyAlignment="1">
      <alignment vertical="top" wrapText="1"/>
    </xf>
    <xf numFmtId="0" fontId="2" fillId="32" borderId="19" xfId="0" applyFont="1" applyFill="1" applyBorder="1" applyAlignment="1">
      <alignment vertical="top" wrapText="1"/>
    </xf>
    <xf numFmtId="0" fontId="2" fillId="32" borderId="21" xfId="0" applyFont="1" applyFill="1" applyBorder="1" applyAlignment="1">
      <alignment vertical="top" wrapText="1"/>
    </xf>
    <xf numFmtId="49" fontId="2" fillId="32" borderId="69" xfId="0" applyNumberFormat="1" applyFont="1" applyFill="1" applyBorder="1" applyAlignment="1">
      <alignment horizontal="center"/>
    </xf>
    <xf numFmtId="49" fontId="2" fillId="32" borderId="67" xfId="0" applyNumberFormat="1" applyFont="1" applyFill="1" applyBorder="1" applyAlignment="1">
      <alignment horizontal="center"/>
    </xf>
    <xf numFmtId="4" fontId="2" fillId="32" borderId="20" xfId="0" applyNumberFormat="1" applyFont="1" applyFill="1" applyBorder="1" applyAlignment="1">
      <alignment horizontal="center"/>
    </xf>
    <xf numFmtId="4" fontId="2" fillId="32" borderId="19" xfId="0" applyNumberFormat="1" applyFont="1" applyFill="1" applyBorder="1" applyAlignment="1">
      <alignment horizontal="center"/>
    </xf>
    <xf numFmtId="4" fontId="2" fillId="32" borderId="70" xfId="0" applyNumberFormat="1" applyFont="1" applyFill="1" applyBorder="1" applyAlignment="1">
      <alignment horizontal="center"/>
    </xf>
    <xf numFmtId="4" fontId="53" fillId="32" borderId="31" xfId="0" applyNumberFormat="1" applyFont="1" applyFill="1" applyBorder="1" applyAlignment="1">
      <alignment horizontal="center"/>
    </xf>
    <xf numFmtId="4" fontId="53" fillId="32" borderId="16" xfId="0" applyNumberFormat="1" applyFont="1" applyFill="1" applyBorder="1" applyAlignment="1">
      <alignment horizontal="center"/>
    </xf>
    <xf numFmtId="4" fontId="53" fillId="32" borderId="26" xfId="0" applyNumberFormat="1" applyFont="1" applyFill="1" applyBorder="1" applyAlignment="1">
      <alignment horizontal="center"/>
    </xf>
    <xf numFmtId="49" fontId="2" fillId="32" borderId="3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49" fontId="2" fillId="32" borderId="57" xfId="0" applyNumberFormat="1" applyFont="1" applyFill="1" applyBorder="1" applyAlignment="1">
      <alignment horizontal="center"/>
    </xf>
    <xf numFmtId="49" fontId="2" fillId="32" borderId="58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0" fontId="10" fillId="32" borderId="30" xfId="0" applyFont="1" applyFill="1" applyBorder="1" applyAlignment="1">
      <alignment vertical="top" wrapText="1"/>
    </xf>
    <xf numFmtId="49" fontId="10" fillId="32" borderId="29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49" fontId="10" fillId="32" borderId="23" xfId="0" applyNumberFormat="1" applyFont="1" applyFill="1" applyBorder="1" applyAlignment="1">
      <alignment horizontal="center"/>
    </xf>
    <xf numFmtId="4" fontId="2" fillId="32" borderId="24" xfId="0" applyNumberFormat="1" applyFont="1" applyFill="1" applyBorder="1" applyAlignment="1" quotePrefix="1">
      <alignment horizontal="center"/>
    </xf>
    <xf numFmtId="4" fontId="2" fillId="32" borderId="71" xfId="0" applyNumberFormat="1" applyFont="1" applyFill="1" applyBorder="1" applyAlignment="1">
      <alignment horizontal="center"/>
    </xf>
    <xf numFmtId="0" fontId="2" fillId="32" borderId="71" xfId="0" applyFont="1" applyFill="1" applyBorder="1" applyAlignment="1">
      <alignment horizontal="center"/>
    </xf>
    <xf numFmtId="4" fontId="2" fillId="32" borderId="72" xfId="0" applyNumberFormat="1" applyFont="1" applyFill="1" applyBorder="1" applyAlignment="1">
      <alignment horizontal="center"/>
    </xf>
    <xf numFmtId="0" fontId="2" fillId="32" borderId="29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top"/>
    </xf>
    <xf numFmtId="0" fontId="2" fillId="32" borderId="73" xfId="0" applyFont="1" applyFill="1" applyBorder="1" applyAlignment="1">
      <alignment vertical="top"/>
    </xf>
    <xf numFmtId="0" fontId="2" fillId="32" borderId="55" xfId="0" applyFont="1" applyFill="1" applyBorder="1" applyAlignment="1">
      <alignment vertical="top"/>
    </xf>
    <xf numFmtId="0" fontId="2" fillId="32" borderId="56" xfId="0" applyFont="1" applyFill="1" applyBorder="1" applyAlignment="1">
      <alignment vertical="top"/>
    </xf>
    <xf numFmtId="49" fontId="10" fillId="32" borderId="31" xfId="0" applyNumberFormat="1" applyFont="1" applyFill="1" applyBorder="1" applyAlignment="1">
      <alignment horizontal="center"/>
    </xf>
    <xf numFmtId="49" fontId="10" fillId="32" borderId="16" xfId="0" applyNumberFormat="1" applyFont="1" applyFill="1" applyBorder="1" applyAlignment="1">
      <alignment horizontal="center"/>
    </xf>
    <xf numFmtId="49" fontId="10" fillId="32" borderId="26" xfId="0" applyNumberFormat="1" applyFont="1" applyFill="1" applyBorder="1" applyAlignment="1">
      <alignment horizontal="center"/>
    </xf>
    <xf numFmtId="49" fontId="10" fillId="32" borderId="74" xfId="0" applyNumberFormat="1" applyFont="1" applyFill="1" applyBorder="1" applyAlignment="1">
      <alignment horizontal="center"/>
    </xf>
    <xf numFmtId="0" fontId="2" fillId="32" borderId="29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0" fontId="2" fillId="32" borderId="24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22" xfId="0" applyFont="1" applyFill="1" applyBorder="1" applyAlignment="1">
      <alignment horizontal="center" vertical="top" wrapText="1"/>
    </xf>
    <xf numFmtId="0" fontId="0" fillId="32" borderId="61" xfId="0" applyFill="1" applyBorder="1" applyAlignment="1">
      <alignment/>
    </xf>
    <xf numFmtId="0" fontId="0" fillId="32" borderId="62" xfId="0" applyFill="1" applyBorder="1" applyAlignment="1">
      <alignment/>
    </xf>
    <xf numFmtId="0" fontId="10" fillId="32" borderId="40" xfId="0" applyFont="1" applyFill="1" applyBorder="1" applyAlignment="1">
      <alignment vertical="top" wrapText="1"/>
    </xf>
    <xf numFmtId="0" fontId="10" fillId="32" borderId="38" xfId="0" applyFont="1" applyFill="1" applyBorder="1" applyAlignment="1">
      <alignment vertical="top" wrapText="1"/>
    </xf>
    <xf numFmtId="0" fontId="10" fillId="32" borderId="39" xfId="0" applyFont="1" applyFill="1" applyBorder="1" applyAlignment="1">
      <alignment vertical="top" wrapText="1"/>
    </xf>
    <xf numFmtId="49" fontId="2" fillId="32" borderId="75" xfId="0" applyNumberFormat="1" applyFont="1" applyFill="1" applyBorder="1" applyAlignment="1">
      <alignment horizontal="center"/>
    </xf>
    <xf numFmtId="49" fontId="10" fillId="32" borderId="76" xfId="0" applyNumberFormat="1" applyFont="1" applyFill="1" applyBorder="1" applyAlignment="1">
      <alignment horizontal="center"/>
    </xf>
    <xf numFmtId="0" fontId="2" fillId="32" borderId="41" xfId="0" applyFont="1" applyFill="1" applyBorder="1" applyAlignment="1">
      <alignment horizontal="center" vertical="top"/>
    </xf>
    <xf numFmtId="0" fontId="2" fillId="32" borderId="42" xfId="0" applyFont="1" applyFill="1" applyBorder="1" applyAlignment="1">
      <alignment horizontal="center" vertical="top"/>
    </xf>
    <xf numFmtId="0" fontId="2" fillId="32" borderId="43" xfId="0" applyFont="1" applyFill="1" applyBorder="1" applyAlignment="1">
      <alignment horizontal="center" vertical="top"/>
    </xf>
    <xf numFmtId="49" fontId="10" fillId="32" borderId="60" xfId="0" applyNumberFormat="1" applyFont="1" applyFill="1" applyBorder="1" applyAlignment="1">
      <alignment horizontal="center"/>
    </xf>
    <xf numFmtId="49" fontId="10" fillId="32" borderId="61" xfId="0" applyNumberFormat="1" applyFont="1" applyFill="1" applyBorder="1" applyAlignment="1">
      <alignment horizontal="center"/>
    </xf>
    <xf numFmtId="49" fontId="10" fillId="32" borderId="62" xfId="0" applyNumberFormat="1" applyFont="1" applyFill="1" applyBorder="1" applyAlignment="1">
      <alignment horizontal="center"/>
    </xf>
    <xf numFmtId="49" fontId="10" fillId="32" borderId="60" xfId="0" applyNumberFormat="1" applyFont="1" applyFill="1" applyBorder="1" applyAlignment="1">
      <alignment horizontal="left"/>
    </xf>
    <xf numFmtId="0" fontId="0" fillId="32" borderId="61" xfId="0" applyFill="1" applyBorder="1" applyAlignment="1">
      <alignment horizontal="left"/>
    </xf>
    <xf numFmtId="0" fontId="0" fillId="32" borderId="62" xfId="0" applyFill="1" applyBorder="1" applyAlignment="1">
      <alignment horizontal="left"/>
    </xf>
    <xf numFmtId="4" fontId="2" fillId="32" borderId="14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9" fontId="2" fillId="32" borderId="77" xfId="0" applyNumberFormat="1" applyFont="1" applyFill="1" applyBorder="1" applyAlignment="1">
      <alignment horizontal="center"/>
    </xf>
    <xf numFmtId="49" fontId="2" fillId="32" borderId="78" xfId="0" applyNumberFormat="1" applyFont="1" applyFill="1" applyBorder="1" applyAlignment="1">
      <alignment horizontal="center"/>
    </xf>
    <xf numFmtId="49" fontId="2" fillId="32" borderId="79" xfId="0" applyNumberFormat="1" applyFont="1" applyFill="1" applyBorder="1" applyAlignment="1">
      <alignment horizontal="center"/>
    </xf>
    <xf numFmtId="0" fontId="2" fillId="32" borderId="24" xfId="0" applyFont="1" applyFill="1" applyBorder="1" applyAlignment="1">
      <alignment vertical="top" wrapText="1"/>
    </xf>
    <xf numFmtId="49" fontId="2" fillId="32" borderId="72" xfId="0" applyNumberFormat="1" applyFont="1" applyFill="1" applyBorder="1" applyAlignment="1">
      <alignment horizontal="center"/>
    </xf>
    <xf numFmtId="0" fontId="2" fillId="32" borderId="57" xfId="0" applyFont="1" applyFill="1" applyBorder="1" applyAlignment="1">
      <alignment horizontal="left" wrapText="1"/>
    </xf>
    <xf numFmtId="0" fontId="2" fillId="32" borderId="58" xfId="0" applyFont="1" applyFill="1" applyBorder="1" applyAlignment="1">
      <alignment horizontal="left" wrapText="1"/>
    </xf>
    <xf numFmtId="0" fontId="2" fillId="32" borderId="80" xfId="0" applyFont="1" applyFill="1" applyBorder="1" applyAlignment="1">
      <alignment horizontal="left" wrapText="1"/>
    </xf>
    <xf numFmtId="0" fontId="2" fillId="32" borderId="73" xfId="0" applyFont="1" applyFill="1" applyBorder="1" applyAlignment="1">
      <alignment vertical="top" wrapText="1"/>
    </xf>
    <xf numFmtId="49" fontId="2" fillId="32" borderId="74" xfId="0" applyNumberFormat="1" applyFont="1" applyFill="1" applyBorder="1" applyAlignment="1">
      <alignment horizontal="center"/>
    </xf>
    <xf numFmtId="4" fontId="10" fillId="32" borderId="29" xfId="0" applyNumberFormat="1" applyFont="1" applyFill="1" applyBorder="1" applyAlignment="1">
      <alignment horizontal="center" vertical="center"/>
    </xf>
    <xf numFmtId="4" fontId="10" fillId="32" borderId="10" xfId="0" applyNumberFormat="1" applyFont="1" applyFill="1" applyBorder="1" applyAlignment="1">
      <alignment horizontal="center" vertical="center"/>
    </xf>
    <xf numFmtId="4" fontId="10" fillId="32" borderId="11" xfId="0" applyNumberFormat="1" applyFont="1" applyFill="1" applyBorder="1" applyAlignment="1">
      <alignment horizontal="center" vertical="center"/>
    </xf>
    <xf numFmtId="4" fontId="2" fillId="32" borderId="29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1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2" fillId="0" borderId="24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81" xfId="0" applyFont="1" applyBorder="1" applyAlignment="1">
      <alignment wrapText="1"/>
    </xf>
    <xf numFmtId="0" fontId="2" fillId="0" borderId="82" xfId="0" applyFont="1" applyBorder="1" applyAlignment="1">
      <alignment wrapText="1"/>
    </xf>
    <xf numFmtId="0" fontId="2" fillId="0" borderId="83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6" fillId="0" borderId="58" xfId="0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6" xfId="0" applyNumberFormat="1" applyFont="1" applyBorder="1" applyAlignment="1">
      <alignment horizontal="left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" fontId="2" fillId="0" borderId="50" xfId="0" applyNumberFormat="1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73" xfId="0" applyFont="1" applyBorder="1" applyAlignment="1">
      <alignment horizontal="left" wrapText="1" indent="2"/>
    </xf>
    <xf numFmtId="0" fontId="2" fillId="0" borderId="55" xfId="0" applyFont="1" applyBorder="1" applyAlignment="1">
      <alignment horizontal="left" wrapText="1" indent="2"/>
    </xf>
    <xf numFmtId="0" fontId="2" fillId="0" borderId="56" xfId="0" applyFont="1" applyBorder="1" applyAlignment="1">
      <alignment horizontal="left" wrapText="1" indent="2"/>
    </xf>
    <xf numFmtId="0" fontId="2" fillId="0" borderId="40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84" xfId="0" applyFont="1" applyBorder="1" applyAlignment="1">
      <alignment horizontal="left" vertical="center" wrapText="1" indent="2"/>
    </xf>
    <xf numFmtId="0" fontId="2" fillId="0" borderId="40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49" fontId="2" fillId="0" borderId="75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74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22" xfId="0" applyFont="1" applyBorder="1" applyAlignment="1">
      <alignment wrapText="1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0" fontId="2" fillId="0" borderId="40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4" fontId="2" fillId="0" borderId="45" xfId="0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/>
    </xf>
    <xf numFmtId="4" fontId="2" fillId="0" borderId="58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31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8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57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center"/>
    </xf>
    <xf numFmtId="49" fontId="2" fillId="0" borderId="57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I78"/>
  <sheetViews>
    <sheetView zoomScaleSheetLayoutView="100" zoomScalePageLayoutView="0" workbookViewId="0" topLeftCell="A1">
      <selection activeCell="EY19" sqref="EY19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74609375" style="15" customWidth="1"/>
    <col min="52" max="52" width="0.875" style="15" customWidth="1"/>
    <col min="53" max="53" width="1.37890625" style="15" customWidth="1"/>
    <col min="54" max="54" width="2.75390625" style="15" customWidth="1"/>
    <col min="55" max="72" width="0.875" style="15" customWidth="1"/>
    <col min="73" max="73" width="0.37109375" style="15" customWidth="1"/>
    <col min="74" max="74" width="0.6171875" style="15" customWidth="1"/>
    <col min="75" max="76" width="0.875" style="15" hidden="1" customWidth="1"/>
    <col min="77" max="77" width="0.37109375" style="15" customWidth="1"/>
    <col min="78" max="88" width="0.875" style="15" customWidth="1"/>
    <col min="89" max="89" width="0.12890625" style="15" customWidth="1"/>
    <col min="90" max="109" width="0.875" style="15" customWidth="1"/>
    <col min="110" max="110" width="12.625" style="15" hidden="1" customWidth="1"/>
    <col min="111" max="111" width="2.00390625" style="15" customWidth="1"/>
    <col min="112" max="118" width="0.875" style="15" customWidth="1"/>
    <col min="119" max="119" width="0.6171875" style="15" customWidth="1"/>
    <col min="120" max="16384" width="0.875" style="15" customWidth="1"/>
  </cols>
  <sheetData>
    <row r="1" ht="3" customHeight="1"/>
    <row r="2" spans="2:109" ht="15" customHeight="1" thickBot="1">
      <c r="B2" s="115" t="s">
        <v>182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P2" s="110" t="s">
        <v>160</v>
      </c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2"/>
    </row>
    <row r="3" spans="2:109" s="43" customFormat="1" ht="1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CN3" s="16" t="s">
        <v>208</v>
      </c>
      <c r="CP3" s="116" t="s">
        <v>183</v>
      </c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8"/>
    </row>
    <row r="4" spans="37:109" s="43" customFormat="1" ht="15" customHeight="1">
      <c r="AK4" s="16" t="s">
        <v>165</v>
      </c>
      <c r="AL4" s="119" t="s">
        <v>569</v>
      </c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3">
        <v>20</v>
      </c>
      <c r="BC4" s="113"/>
      <c r="BD4" s="113"/>
      <c r="BE4" s="113"/>
      <c r="BF4" s="114" t="s">
        <v>456</v>
      </c>
      <c r="BG4" s="114"/>
      <c r="BH4" s="114"/>
      <c r="BI4" s="43" t="s">
        <v>166</v>
      </c>
      <c r="CN4" s="16" t="s">
        <v>161</v>
      </c>
      <c r="CP4" s="120" t="s">
        <v>570</v>
      </c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2"/>
    </row>
    <row r="5" spans="2:109" s="43" customFormat="1" ht="14.25" customHeight="1">
      <c r="B5" s="43" t="s">
        <v>197</v>
      </c>
      <c r="CN5" s="16" t="s">
        <v>162</v>
      </c>
      <c r="CP5" s="120" t="s">
        <v>220</v>
      </c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2"/>
    </row>
    <row r="6" spans="2:109" s="43" customFormat="1" ht="12" customHeight="1">
      <c r="B6" s="40" t="s">
        <v>198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  <c r="R6" s="41"/>
      <c r="S6" s="41"/>
      <c r="T6" s="124" t="s">
        <v>219</v>
      </c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41"/>
      <c r="CA6" s="41"/>
      <c r="CB6" s="41"/>
      <c r="CC6" s="41"/>
      <c r="CD6" s="41"/>
      <c r="CE6" s="40"/>
      <c r="CN6" s="16" t="s">
        <v>196</v>
      </c>
      <c r="CP6" s="120" t="s">
        <v>340</v>
      </c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2"/>
    </row>
    <row r="7" spans="2:109" s="43" customFormat="1" ht="33" customHeight="1">
      <c r="B7" s="129" t="s">
        <v>164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30" t="s">
        <v>282</v>
      </c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41"/>
      <c r="CA7" s="41"/>
      <c r="CB7" s="41"/>
      <c r="CC7" s="41"/>
      <c r="CD7" s="41"/>
      <c r="CE7" s="40"/>
      <c r="CN7" s="16" t="s">
        <v>211</v>
      </c>
      <c r="CP7" s="120" t="s">
        <v>132</v>
      </c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2"/>
    </row>
    <row r="8" spans="2:109" s="43" customFormat="1" ht="15" customHeight="1">
      <c r="B8" s="43" t="s">
        <v>361</v>
      </c>
      <c r="CN8" s="16"/>
      <c r="CP8" s="120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2"/>
    </row>
    <row r="9" spans="2:109" s="43" customFormat="1" ht="14.25" customHeight="1" thickBot="1">
      <c r="B9" s="43" t="s">
        <v>193</v>
      </c>
      <c r="CP9" s="126" t="s">
        <v>163</v>
      </c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8"/>
    </row>
    <row r="10" spans="2:109" s="17" customFormat="1" ht="25.5" customHeight="1" thickBot="1">
      <c r="B10" s="131" t="s">
        <v>184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</row>
    <row r="11" spans="2:110" ht="34.5" customHeight="1">
      <c r="B11" s="135" t="s">
        <v>153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 t="s">
        <v>154</v>
      </c>
      <c r="AD11" s="125"/>
      <c r="AE11" s="125"/>
      <c r="AF11" s="125"/>
      <c r="AG11" s="125"/>
      <c r="AH11" s="125"/>
      <c r="AI11" s="125" t="s">
        <v>199</v>
      </c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 t="s">
        <v>194</v>
      </c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 t="s">
        <v>155</v>
      </c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 t="s">
        <v>156</v>
      </c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32"/>
      <c r="DF11" s="80" t="s">
        <v>535</v>
      </c>
    </row>
    <row r="12" spans="2:110" s="18" customFormat="1" ht="12" customHeight="1" thickBot="1">
      <c r="B12" s="142">
        <v>1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23">
        <v>2</v>
      </c>
      <c r="AD12" s="123"/>
      <c r="AE12" s="123"/>
      <c r="AF12" s="123"/>
      <c r="AG12" s="123"/>
      <c r="AH12" s="123"/>
      <c r="AI12" s="123">
        <v>3</v>
      </c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>
        <v>4</v>
      </c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>
        <v>5</v>
      </c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33">
        <v>6</v>
      </c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4"/>
      <c r="DF12" s="81"/>
    </row>
    <row r="13" spans="2:139" s="21" customFormat="1" ht="18.75" customHeight="1">
      <c r="B13" s="138" t="s">
        <v>185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40"/>
      <c r="AC13" s="144" t="s">
        <v>158</v>
      </c>
      <c r="AD13" s="141"/>
      <c r="AE13" s="141"/>
      <c r="AF13" s="141"/>
      <c r="AG13" s="141"/>
      <c r="AH13" s="141"/>
      <c r="AI13" s="141" t="s">
        <v>159</v>
      </c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51">
        <f>BD15+BD59</f>
        <v>34157300</v>
      </c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63">
        <f>BZ15+BZ59</f>
        <v>9957349.11</v>
      </c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5"/>
      <c r="CP13" s="151">
        <f>BD13-BZ13</f>
        <v>24199950.89</v>
      </c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3"/>
      <c r="DF13" s="51" t="e">
        <f>DF15+DF59</f>
        <v>#REF!</v>
      </c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10" ht="18.75" customHeight="1">
      <c r="B14" s="145" t="s">
        <v>157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7"/>
      <c r="AC14" s="136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5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7"/>
      <c r="CP14" s="154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2"/>
      <c r="DF14" s="52"/>
    </row>
    <row r="15" spans="2:137" s="21" customFormat="1" ht="22.5" customHeight="1">
      <c r="B15" s="98" t="s">
        <v>301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100"/>
      <c r="AC15" s="107" t="s">
        <v>158</v>
      </c>
      <c r="AD15" s="108"/>
      <c r="AE15" s="108"/>
      <c r="AF15" s="108"/>
      <c r="AG15" s="108"/>
      <c r="AH15" s="108"/>
      <c r="AI15" s="108" t="s">
        <v>264</v>
      </c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58">
        <f>BD16+BD21+BD30+BD38+BD50</f>
        <v>4215600</v>
      </c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60"/>
      <c r="BZ15" s="158">
        <f>BZ16+BZ21+BZ30+BZ38+BZ50</f>
        <v>1597564.7300000002</v>
      </c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60"/>
      <c r="CP15" s="148">
        <f aca="true" t="shared" si="0" ref="CP15:CP73">BD15-BZ15</f>
        <v>2618035.2699999996</v>
      </c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50"/>
      <c r="DF15" s="53">
        <f>DF16+DF21+DF30+DF38+DF50</f>
        <v>170343.08</v>
      </c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10" s="21" customFormat="1" ht="18.75" customHeight="1">
      <c r="B16" s="98" t="s">
        <v>217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100"/>
      <c r="AC16" s="93" t="s">
        <v>158</v>
      </c>
      <c r="AD16" s="82"/>
      <c r="AE16" s="82"/>
      <c r="AF16" s="82"/>
      <c r="AG16" s="82"/>
      <c r="AH16" s="82"/>
      <c r="AI16" s="82" t="s">
        <v>265</v>
      </c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3">
        <f>BD17</f>
        <v>2121600</v>
      </c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4">
        <f>BZ17</f>
        <v>773028.4600000001</v>
      </c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6"/>
      <c r="CP16" s="148">
        <f t="shared" si="0"/>
        <v>1348571.54</v>
      </c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50"/>
      <c r="DF16" s="54">
        <f>DF17</f>
        <v>39775.86</v>
      </c>
    </row>
    <row r="17" spans="2:110" ht="18.75" customHeight="1">
      <c r="B17" s="71" t="s">
        <v>218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3"/>
      <c r="AC17" s="74" t="s">
        <v>158</v>
      </c>
      <c r="AD17" s="75"/>
      <c r="AE17" s="75"/>
      <c r="AF17" s="75"/>
      <c r="AG17" s="75"/>
      <c r="AH17" s="75"/>
      <c r="AI17" s="75" t="s">
        <v>266</v>
      </c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6">
        <f>BD18</f>
        <v>2121600</v>
      </c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7">
        <f>BZ18+BZ19+BZ20</f>
        <v>773028.4600000001</v>
      </c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9"/>
      <c r="CP17" s="68">
        <f t="shared" si="0"/>
        <v>1348571.54</v>
      </c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70"/>
      <c r="DF17" s="55">
        <f>DF18+DF20</f>
        <v>39775.86</v>
      </c>
    </row>
    <row r="18" spans="2:110" ht="101.25" customHeight="1">
      <c r="B18" s="71" t="s">
        <v>338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3"/>
      <c r="AC18" s="74" t="s">
        <v>158</v>
      </c>
      <c r="AD18" s="75"/>
      <c r="AE18" s="75"/>
      <c r="AF18" s="75"/>
      <c r="AG18" s="75"/>
      <c r="AH18" s="75"/>
      <c r="AI18" s="75" t="s">
        <v>267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6">
        <v>2121600</v>
      </c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7">
        <v>772235.91</v>
      </c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9"/>
      <c r="CP18" s="68">
        <f t="shared" si="0"/>
        <v>1349364.0899999999</v>
      </c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70"/>
      <c r="DF18" s="56">
        <v>39775.86</v>
      </c>
    </row>
    <row r="19" spans="2:110" ht="45.75" customHeight="1">
      <c r="B19" s="71" t="s">
        <v>573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3"/>
      <c r="AC19" s="74" t="s">
        <v>158</v>
      </c>
      <c r="AD19" s="75"/>
      <c r="AE19" s="75"/>
      <c r="AF19" s="75"/>
      <c r="AG19" s="75"/>
      <c r="AH19" s="75"/>
      <c r="AI19" s="75" t="s">
        <v>571</v>
      </c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6" t="s">
        <v>254</v>
      </c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7">
        <v>6</v>
      </c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9"/>
      <c r="CP19" s="68" t="s">
        <v>254</v>
      </c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70"/>
      <c r="DF19" s="55">
        <v>0</v>
      </c>
    </row>
    <row r="20" spans="2:110" ht="61.5" customHeight="1">
      <c r="B20" s="71" t="s">
        <v>248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3"/>
      <c r="AC20" s="74" t="s">
        <v>158</v>
      </c>
      <c r="AD20" s="75"/>
      <c r="AE20" s="75"/>
      <c r="AF20" s="75"/>
      <c r="AG20" s="75"/>
      <c r="AH20" s="75"/>
      <c r="AI20" s="75" t="s">
        <v>249</v>
      </c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6" t="s">
        <v>254</v>
      </c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7">
        <v>786.55</v>
      </c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9"/>
      <c r="CP20" s="68" t="s">
        <v>254</v>
      </c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70"/>
      <c r="DF20" s="55">
        <v>0</v>
      </c>
    </row>
    <row r="21" spans="2:110" s="21" customFormat="1" ht="22.5" customHeight="1">
      <c r="B21" s="98" t="s">
        <v>221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100"/>
      <c r="AC21" s="93" t="s">
        <v>158</v>
      </c>
      <c r="AD21" s="82"/>
      <c r="AE21" s="82"/>
      <c r="AF21" s="82"/>
      <c r="AG21" s="82"/>
      <c r="AH21" s="82"/>
      <c r="AI21" s="82" t="s">
        <v>268</v>
      </c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3">
        <f>BD28</f>
        <v>491500</v>
      </c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4">
        <f>BZ28</f>
        <v>358695.53</v>
      </c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6"/>
      <c r="CP21" s="148">
        <f t="shared" si="0"/>
        <v>132804.46999999997</v>
      </c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50"/>
      <c r="DF21" s="54">
        <f>DF28</f>
        <v>122027.68</v>
      </c>
    </row>
    <row r="22" spans="2:110" ht="33.75" customHeight="1" hidden="1">
      <c r="B22" s="71" t="s">
        <v>307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3"/>
      <c r="AC22" s="74" t="s">
        <v>158</v>
      </c>
      <c r="AD22" s="75"/>
      <c r="AE22" s="75"/>
      <c r="AF22" s="75"/>
      <c r="AG22" s="75"/>
      <c r="AH22" s="75"/>
      <c r="AI22" s="75" t="s">
        <v>306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6" t="str">
        <f>BD23</f>
        <v>-</v>
      </c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7" t="str">
        <f>BZ23</f>
        <v>-</v>
      </c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9"/>
      <c r="CP22" s="148" t="e">
        <f t="shared" si="0"/>
        <v>#VALUE!</v>
      </c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50"/>
      <c r="DF22" s="55" t="str">
        <f>DF23</f>
        <v>-</v>
      </c>
    </row>
    <row r="23" spans="2:110" ht="48" customHeight="1" hidden="1">
      <c r="B23" s="71" t="s">
        <v>309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3"/>
      <c r="AC23" s="74" t="s">
        <v>158</v>
      </c>
      <c r="AD23" s="75"/>
      <c r="AE23" s="75"/>
      <c r="AF23" s="75"/>
      <c r="AG23" s="75"/>
      <c r="AH23" s="75"/>
      <c r="AI23" s="75" t="s">
        <v>300</v>
      </c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6" t="str">
        <f>BD24</f>
        <v>-</v>
      </c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7" t="str">
        <f>BZ24</f>
        <v>-</v>
      </c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9"/>
      <c r="CP23" s="148" t="e">
        <f t="shared" si="0"/>
        <v>#VALUE!</v>
      </c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50"/>
      <c r="DF23" s="55" t="str">
        <f>DF24</f>
        <v>-</v>
      </c>
    </row>
    <row r="24" spans="2:110" ht="47.25" customHeight="1" hidden="1">
      <c r="B24" s="71" t="s">
        <v>309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3"/>
      <c r="AC24" s="74" t="s">
        <v>158</v>
      </c>
      <c r="AD24" s="75"/>
      <c r="AE24" s="75"/>
      <c r="AF24" s="75"/>
      <c r="AG24" s="75"/>
      <c r="AH24" s="75"/>
      <c r="AI24" s="75" t="s">
        <v>313</v>
      </c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6" t="s">
        <v>254</v>
      </c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7" t="str">
        <f>BZ27</f>
        <v>-</v>
      </c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9"/>
      <c r="CP24" s="148" t="e">
        <f t="shared" si="0"/>
        <v>#VALUE!</v>
      </c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50"/>
      <c r="DF24" s="55" t="str">
        <f>DF27</f>
        <v>-</v>
      </c>
    </row>
    <row r="25" spans="2:110" ht="0.75" customHeight="1" hidden="1">
      <c r="B25" s="71" t="s">
        <v>312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3"/>
      <c r="AC25" s="74" t="s">
        <v>158</v>
      </c>
      <c r="AD25" s="75"/>
      <c r="AE25" s="75"/>
      <c r="AF25" s="75"/>
      <c r="AG25" s="75"/>
      <c r="AH25" s="75"/>
      <c r="AI25" s="75" t="s">
        <v>305</v>
      </c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6" t="s">
        <v>254</v>
      </c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7">
        <f>SUM(BZ15:CO24)</f>
        <v>4275345.640000001</v>
      </c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9"/>
      <c r="CP25" s="148" t="e">
        <f t="shared" si="0"/>
        <v>#VALUE!</v>
      </c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50"/>
      <c r="DF25" s="55">
        <f>SUM(DF15:DU24)</f>
        <v>411698.33999999997</v>
      </c>
    </row>
    <row r="26" spans="2:110" ht="43.5" customHeight="1" hidden="1">
      <c r="B26" s="71" t="s">
        <v>310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3"/>
      <c r="AC26" s="74" t="s">
        <v>158</v>
      </c>
      <c r="AD26" s="75"/>
      <c r="AE26" s="75"/>
      <c r="AF26" s="75"/>
      <c r="AG26" s="75"/>
      <c r="AH26" s="75"/>
      <c r="AI26" s="75" t="s">
        <v>304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6" t="s">
        <v>254</v>
      </c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7" t="str">
        <f>BZ27</f>
        <v>-</v>
      </c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9"/>
      <c r="CP26" s="148" t="e">
        <f t="shared" si="0"/>
        <v>#VALUE!</v>
      </c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50"/>
      <c r="DF26" s="55" t="str">
        <f>DF27</f>
        <v>-</v>
      </c>
    </row>
    <row r="27" spans="2:110" ht="22.5" customHeight="1" hidden="1">
      <c r="B27" s="71" t="s">
        <v>311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3"/>
      <c r="AC27" s="74" t="s">
        <v>158</v>
      </c>
      <c r="AD27" s="75"/>
      <c r="AE27" s="75"/>
      <c r="AF27" s="75"/>
      <c r="AG27" s="75"/>
      <c r="AH27" s="75"/>
      <c r="AI27" s="75" t="s">
        <v>303</v>
      </c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6" t="s">
        <v>254</v>
      </c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7" t="s">
        <v>254</v>
      </c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9"/>
      <c r="CP27" s="148" t="e">
        <f t="shared" si="0"/>
        <v>#VALUE!</v>
      </c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50"/>
      <c r="DF27" s="55" t="s">
        <v>254</v>
      </c>
    </row>
    <row r="28" spans="2:110" ht="26.25" customHeight="1">
      <c r="B28" s="71" t="s">
        <v>222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3"/>
      <c r="AC28" s="74" t="s">
        <v>158</v>
      </c>
      <c r="AD28" s="75"/>
      <c r="AE28" s="75"/>
      <c r="AF28" s="75"/>
      <c r="AG28" s="75"/>
      <c r="AH28" s="75"/>
      <c r="AI28" s="75" t="s">
        <v>284</v>
      </c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6">
        <f>BD29</f>
        <v>491500</v>
      </c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7">
        <f>BZ29</f>
        <v>358695.53</v>
      </c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9"/>
      <c r="CP28" s="148">
        <f t="shared" si="0"/>
        <v>132804.46999999997</v>
      </c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50"/>
      <c r="DF28" s="55">
        <f>DF29</f>
        <v>122027.68</v>
      </c>
    </row>
    <row r="29" spans="2:110" ht="25.5" customHeight="1">
      <c r="B29" s="71" t="s">
        <v>222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3"/>
      <c r="AC29" s="74" t="s">
        <v>158</v>
      </c>
      <c r="AD29" s="75"/>
      <c r="AE29" s="75"/>
      <c r="AF29" s="75"/>
      <c r="AG29" s="75"/>
      <c r="AH29" s="75"/>
      <c r="AI29" s="75" t="s">
        <v>269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6">
        <v>491500</v>
      </c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7">
        <v>358695.53</v>
      </c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9"/>
      <c r="CP29" s="148">
        <f t="shared" si="0"/>
        <v>132804.46999999997</v>
      </c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50"/>
      <c r="DF29" s="55">
        <v>122027.68</v>
      </c>
    </row>
    <row r="30" spans="2:110" s="21" customFormat="1" ht="18.75" customHeight="1">
      <c r="B30" s="98" t="s">
        <v>223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100"/>
      <c r="AC30" s="93" t="s">
        <v>158</v>
      </c>
      <c r="AD30" s="82"/>
      <c r="AE30" s="82"/>
      <c r="AF30" s="82"/>
      <c r="AG30" s="82"/>
      <c r="AH30" s="82"/>
      <c r="AI30" s="82" t="s">
        <v>271</v>
      </c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3">
        <f>BD31+BD33</f>
        <v>1327900</v>
      </c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4">
        <f>BZ31+BZ33</f>
        <v>260043.74</v>
      </c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6"/>
      <c r="CP30" s="148">
        <f t="shared" si="0"/>
        <v>1067856.26</v>
      </c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50"/>
      <c r="DF30" s="54">
        <f>DF31+DF33</f>
        <v>8539.54</v>
      </c>
    </row>
    <row r="31" spans="2:110" ht="22.5" customHeight="1">
      <c r="B31" s="71" t="s">
        <v>224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3"/>
      <c r="AC31" s="74" t="s">
        <v>158</v>
      </c>
      <c r="AD31" s="75"/>
      <c r="AE31" s="75"/>
      <c r="AF31" s="75"/>
      <c r="AG31" s="75"/>
      <c r="AH31" s="75"/>
      <c r="AI31" s="75" t="s">
        <v>272</v>
      </c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6">
        <f>BD32</f>
        <v>109200</v>
      </c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7">
        <f>BZ32</f>
        <v>12457.41</v>
      </c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9"/>
      <c r="CP31" s="68">
        <f t="shared" si="0"/>
        <v>96742.59</v>
      </c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70"/>
      <c r="DF31" s="55">
        <f>DF32</f>
        <v>940.25</v>
      </c>
    </row>
    <row r="32" spans="2:110" ht="57.75" customHeight="1">
      <c r="B32" s="71" t="s">
        <v>339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3"/>
      <c r="AC32" s="74" t="s">
        <v>158</v>
      </c>
      <c r="AD32" s="75"/>
      <c r="AE32" s="75"/>
      <c r="AF32" s="75"/>
      <c r="AG32" s="75"/>
      <c r="AH32" s="75"/>
      <c r="AI32" s="75" t="s">
        <v>273</v>
      </c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6">
        <v>109200</v>
      </c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7">
        <v>12457.41</v>
      </c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9"/>
      <c r="CP32" s="68">
        <f t="shared" si="0"/>
        <v>96742.59</v>
      </c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70"/>
      <c r="DF32" s="55">
        <v>940.25</v>
      </c>
    </row>
    <row r="33" spans="2:110" ht="18.75" customHeight="1">
      <c r="B33" s="71" t="s">
        <v>225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3"/>
      <c r="AC33" s="74" t="s">
        <v>158</v>
      </c>
      <c r="AD33" s="75"/>
      <c r="AE33" s="75"/>
      <c r="AF33" s="75"/>
      <c r="AG33" s="75"/>
      <c r="AH33" s="75"/>
      <c r="AI33" s="75" t="s">
        <v>274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6">
        <v>1218700</v>
      </c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7">
        <f>BZ35+BZ37</f>
        <v>247586.33</v>
      </c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9"/>
      <c r="CP33" s="68">
        <f t="shared" si="0"/>
        <v>971113.67</v>
      </c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70"/>
      <c r="DF33" s="55">
        <f>DF35+DF37</f>
        <v>7599.29</v>
      </c>
    </row>
    <row r="34" spans="2:110" ht="24" customHeight="1">
      <c r="B34" s="103" t="s">
        <v>148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5"/>
      <c r="AC34" s="101" t="s">
        <v>158</v>
      </c>
      <c r="AD34" s="102"/>
      <c r="AE34" s="102"/>
      <c r="AF34" s="102"/>
      <c r="AG34" s="102"/>
      <c r="AH34" s="102"/>
      <c r="AI34" s="102" t="s">
        <v>337</v>
      </c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68">
        <f>BD35</f>
        <v>323700</v>
      </c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77">
        <f>BZ35</f>
        <v>200896.84</v>
      </c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9"/>
      <c r="CP34" s="68">
        <f t="shared" si="0"/>
        <v>122803.16</v>
      </c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70"/>
      <c r="DF34" s="55">
        <f>DF35</f>
        <v>6830</v>
      </c>
    </row>
    <row r="35" spans="2:110" ht="47.25" customHeight="1">
      <c r="B35" s="71" t="s">
        <v>213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3"/>
      <c r="AC35" s="74" t="s">
        <v>158</v>
      </c>
      <c r="AD35" s="75"/>
      <c r="AE35" s="75"/>
      <c r="AF35" s="75"/>
      <c r="AG35" s="75"/>
      <c r="AH35" s="75"/>
      <c r="AI35" s="75" t="s">
        <v>212</v>
      </c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6">
        <v>323700</v>
      </c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7">
        <v>200896.84</v>
      </c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9"/>
      <c r="CP35" s="68">
        <f t="shared" si="0"/>
        <v>122803.16</v>
      </c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70"/>
      <c r="DF35" s="55">
        <v>6830</v>
      </c>
    </row>
    <row r="36" spans="2:110" ht="21" customHeight="1">
      <c r="B36" s="71" t="s">
        <v>147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3"/>
      <c r="AC36" s="74" t="s">
        <v>158</v>
      </c>
      <c r="AD36" s="75"/>
      <c r="AE36" s="75"/>
      <c r="AF36" s="75"/>
      <c r="AG36" s="75"/>
      <c r="AH36" s="75"/>
      <c r="AI36" s="75" t="s">
        <v>214</v>
      </c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6">
        <f>BD37</f>
        <v>895000</v>
      </c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7">
        <f>BZ37</f>
        <v>46689.49</v>
      </c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9"/>
      <c r="CP36" s="68">
        <f t="shared" si="0"/>
        <v>848310.51</v>
      </c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70"/>
      <c r="DF36" s="55">
        <f>DF37</f>
        <v>769.29</v>
      </c>
    </row>
    <row r="37" spans="2:110" ht="46.5" customHeight="1">
      <c r="B37" s="71" t="s">
        <v>216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3"/>
      <c r="AC37" s="74" t="s">
        <v>158</v>
      </c>
      <c r="AD37" s="75"/>
      <c r="AE37" s="75"/>
      <c r="AF37" s="75"/>
      <c r="AG37" s="75"/>
      <c r="AH37" s="75"/>
      <c r="AI37" s="75" t="s">
        <v>215</v>
      </c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6">
        <v>895000</v>
      </c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7">
        <v>46689.49</v>
      </c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9"/>
      <c r="CP37" s="68">
        <f t="shared" si="0"/>
        <v>848310.51</v>
      </c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70"/>
      <c r="DF37" s="55">
        <v>769.29</v>
      </c>
    </row>
    <row r="38" spans="2:110" s="21" customFormat="1" ht="57" customHeight="1">
      <c r="B38" s="98" t="s">
        <v>226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100"/>
      <c r="AC38" s="93" t="s">
        <v>158</v>
      </c>
      <c r="AD38" s="82"/>
      <c r="AE38" s="82"/>
      <c r="AF38" s="82"/>
      <c r="AG38" s="82"/>
      <c r="AH38" s="82"/>
      <c r="AI38" s="82" t="s">
        <v>277</v>
      </c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3">
        <f>BD39</f>
        <v>220000</v>
      </c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4">
        <f>BZ39</f>
        <v>159597</v>
      </c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6"/>
      <c r="CP38" s="148">
        <f t="shared" si="0"/>
        <v>60403</v>
      </c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  <c r="DC38" s="149"/>
      <c r="DD38" s="149"/>
      <c r="DE38" s="150"/>
      <c r="DF38" s="54">
        <f>DF39</f>
        <v>0</v>
      </c>
    </row>
    <row r="39" spans="2:110" ht="124.5" customHeight="1">
      <c r="B39" s="71" t="s">
        <v>5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3"/>
      <c r="AC39" s="74" t="s">
        <v>158</v>
      </c>
      <c r="AD39" s="75"/>
      <c r="AE39" s="75"/>
      <c r="AF39" s="75"/>
      <c r="AG39" s="75"/>
      <c r="AH39" s="75"/>
      <c r="AI39" s="75" t="s">
        <v>278</v>
      </c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6">
        <f>BD44</f>
        <v>220000</v>
      </c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7">
        <f>BZ44</f>
        <v>159597</v>
      </c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9"/>
      <c r="CP39" s="68">
        <f t="shared" si="0"/>
        <v>60403</v>
      </c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70"/>
      <c r="DF39" s="55">
        <v>0</v>
      </c>
    </row>
    <row r="40" spans="2:110" ht="91.5" customHeight="1" hidden="1">
      <c r="B40" s="71" t="s">
        <v>320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3"/>
      <c r="AC40" s="74" t="s">
        <v>158</v>
      </c>
      <c r="AD40" s="75"/>
      <c r="AE40" s="75"/>
      <c r="AF40" s="75"/>
      <c r="AG40" s="75"/>
      <c r="AH40" s="75"/>
      <c r="AI40" s="75" t="s">
        <v>279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6" t="str">
        <f>BD41</f>
        <v>-</v>
      </c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7" t="str">
        <f>BZ41</f>
        <v>-</v>
      </c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9"/>
      <c r="CP40" s="68" t="e">
        <f t="shared" si="0"/>
        <v>#VALUE!</v>
      </c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70"/>
      <c r="DF40" s="55" t="str">
        <f>DF41</f>
        <v>-</v>
      </c>
    </row>
    <row r="41" spans="2:110" ht="112.5" customHeight="1" hidden="1">
      <c r="B41" s="71" t="s">
        <v>319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3"/>
      <c r="AC41" s="74" t="s">
        <v>158</v>
      </c>
      <c r="AD41" s="75"/>
      <c r="AE41" s="75"/>
      <c r="AF41" s="75"/>
      <c r="AG41" s="75"/>
      <c r="AH41" s="75"/>
      <c r="AI41" s="75" t="s">
        <v>283</v>
      </c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6" t="s">
        <v>254</v>
      </c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7" t="s">
        <v>254</v>
      </c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9"/>
      <c r="CP41" s="68" t="e">
        <f t="shared" si="0"/>
        <v>#VALUE!</v>
      </c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70"/>
      <c r="DF41" s="55" t="s">
        <v>254</v>
      </c>
    </row>
    <row r="42" spans="2:110" ht="114.75" customHeight="1">
      <c r="B42" s="71" t="s">
        <v>142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3"/>
      <c r="AC42" s="74" t="s">
        <v>158</v>
      </c>
      <c r="AD42" s="75"/>
      <c r="AE42" s="75"/>
      <c r="AF42" s="75"/>
      <c r="AG42" s="75"/>
      <c r="AH42" s="75"/>
      <c r="AI42" s="75" t="s">
        <v>134</v>
      </c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6" t="s">
        <v>254</v>
      </c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7" t="s">
        <v>254</v>
      </c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9"/>
      <c r="CP42" s="68" t="s">
        <v>254</v>
      </c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70"/>
      <c r="DF42" s="55">
        <f>DF43</f>
        <v>0</v>
      </c>
    </row>
    <row r="43" spans="2:110" ht="91.5" customHeight="1">
      <c r="B43" s="71" t="s">
        <v>6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3"/>
      <c r="AC43" s="74" t="s">
        <v>158</v>
      </c>
      <c r="AD43" s="75"/>
      <c r="AE43" s="75"/>
      <c r="AF43" s="75"/>
      <c r="AG43" s="75"/>
      <c r="AH43" s="75"/>
      <c r="AI43" s="75" t="s">
        <v>133</v>
      </c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6" t="s">
        <v>254</v>
      </c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7" t="s">
        <v>254</v>
      </c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9"/>
      <c r="CP43" s="68" t="s">
        <v>254</v>
      </c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70"/>
      <c r="DF43" s="55">
        <v>0</v>
      </c>
    </row>
    <row r="44" spans="2:110" ht="58.5" customHeight="1">
      <c r="B44" s="71" t="s">
        <v>350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3"/>
      <c r="AC44" s="94" t="s">
        <v>158</v>
      </c>
      <c r="AD44" s="95"/>
      <c r="AE44" s="95"/>
      <c r="AF44" s="95"/>
      <c r="AG44" s="95"/>
      <c r="AH44" s="96"/>
      <c r="AI44" s="97" t="s">
        <v>349</v>
      </c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6"/>
      <c r="BD44" s="77">
        <f>BD45</f>
        <v>220000</v>
      </c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9"/>
      <c r="BZ44" s="77">
        <f>BZ45</f>
        <v>159597</v>
      </c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9"/>
      <c r="CP44" s="77">
        <f t="shared" si="0"/>
        <v>60403</v>
      </c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166"/>
      <c r="DF44" s="55">
        <f>DF45</f>
        <v>0</v>
      </c>
    </row>
    <row r="45" spans="2:110" ht="47.25" customHeight="1">
      <c r="B45" s="71" t="s">
        <v>7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94" t="s">
        <v>158</v>
      </c>
      <c r="AD45" s="95"/>
      <c r="AE45" s="95"/>
      <c r="AF45" s="95"/>
      <c r="AG45" s="95"/>
      <c r="AH45" s="96"/>
      <c r="AI45" s="97" t="s">
        <v>343</v>
      </c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6"/>
      <c r="BD45" s="77">
        <v>220000</v>
      </c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9"/>
      <c r="BZ45" s="77">
        <v>159597</v>
      </c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9"/>
      <c r="CP45" s="77">
        <f t="shared" si="0"/>
        <v>60403</v>
      </c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166"/>
      <c r="DF45" s="55">
        <v>0</v>
      </c>
    </row>
    <row r="46" spans="2:110" ht="36" customHeight="1" hidden="1">
      <c r="B46" s="98" t="s">
        <v>329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100"/>
      <c r="AC46" s="93" t="s">
        <v>158</v>
      </c>
      <c r="AD46" s="82"/>
      <c r="AE46" s="82"/>
      <c r="AF46" s="82"/>
      <c r="AG46" s="82"/>
      <c r="AH46" s="82"/>
      <c r="AI46" s="82" t="s">
        <v>330</v>
      </c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3" t="str">
        <f>BD47</f>
        <v>-</v>
      </c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7" t="str">
        <f>BZ47</f>
        <v>-</v>
      </c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9"/>
      <c r="CP46" s="68" t="e">
        <f t="shared" si="0"/>
        <v>#VALUE!</v>
      </c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70"/>
      <c r="DF46" s="55" t="str">
        <f>DF47</f>
        <v>-</v>
      </c>
    </row>
    <row r="47" spans="2:110" ht="28.5" customHeight="1" hidden="1">
      <c r="B47" s="71" t="s">
        <v>331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74" t="s">
        <v>158</v>
      </c>
      <c r="AD47" s="75"/>
      <c r="AE47" s="75"/>
      <c r="AF47" s="75"/>
      <c r="AG47" s="75"/>
      <c r="AH47" s="75"/>
      <c r="AI47" s="75" t="s">
        <v>332</v>
      </c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6" t="str">
        <f>BD48</f>
        <v>-</v>
      </c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90" t="str">
        <f>BZ48</f>
        <v>-</v>
      </c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2"/>
      <c r="CP47" s="68" t="e">
        <f t="shared" si="0"/>
        <v>#VALUE!</v>
      </c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70"/>
      <c r="DF47" s="55" t="str">
        <f>DF48</f>
        <v>-</v>
      </c>
    </row>
    <row r="48" spans="2:110" ht="28.5" customHeight="1" hidden="1">
      <c r="B48" s="71" t="s">
        <v>333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74" t="s">
        <v>158</v>
      </c>
      <c r="AD48" s="75"/>
      <c r="AE48" s="75"/>
      <c r="AF48" s="75"/>
      <c r="AG48" s="75"/>
      <c r="AH48" s="75"/>
      <c r="AI48" s="75" t="s">
        <v>334</v>
      </c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6" t="str">
        <f>BD49</f>
        <v>-</v>
      </c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90" t="str">
        <f>BZ49</f>
        <v>-</v>
      </c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2"/>
      <c r="CP48" s="68" t="e">
        <f t="shared" si="0"/>
        <v>#VALUE!</v>
      </c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70"/>
      <c r="DF48" s="55" t="str">
        <f>DF49</f>
        <v>-</v>
      </c>
    </row>
    <row r="49" spans="2:110" ht="20.25" customHeight="1" hidden="1">
      <c r="B49" s="71" t="s">
        <v>335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74" t="s">
        <v>158</v>
      </c>
      <c r="AD49" s="75"/>
      <c r="AE49" s="75"/>
      <c r="AF49" s="75"/>
      <c r="AG49" s="75"/>
      <c r="AH49" s="75"/>
      <c r="AI49" s="75" t="s">
        <v>336</v>
      </c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6" t="s">
        <v>254</v>
      </c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90" t="s">
        <v>254</v>
      </c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2"/>
      <c r="CP49" s="68" t="e">
        <f t="shared" si="0"/>
        <v>#VALUE!</v>
      </c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70"/>
      <c r="DF49" s="55" t="s">
        <v>254</v>
      </c>
    </row>
    <row r="50" spans="2:110" s="21" customFormat="1" ht="23.25" customHeight="1">
      <c r="B50" s="98" t="s">
        <v>318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100"/>
      <c r="AC50" s="93" t="s">
        <v>158</v>
      </c>
      <c r="AD50" s="82"/>
      <c r="AE50" s="82"/>
      <c r="AF50" s="82"/>
      <c r="AG50" s="82"/>
      <c r="AH50" s="82"/>
      <c r="AI50" s="82" t="s">
        <v>317</v>
      </c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>
        <f>BD54</f>
        <v>54600</v>
      </c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4">
        <f>BZ51+BZ53</f>
        <v>46200</v>
      </c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6"/>
      <c r="CP50" s="68">
        <f t="shared" si="0"/>
        <v>8400</v>
      </c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70"/>
      <c r="DF50" s="54">
        <f>DF54</f>
        <v>0</v>
      </c>
    </row>
    <row r="51" spans="2:110" ht="39" customHeight="1">
      <c r="B51" s="71" t="s">
        <v>563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74" t="s">
        <v>158</v>
      </c>
      <c r="AD51" s="75"/>
      <c r="AE51" s="75"/>
      <c r="AF51" s="75"/>
      <c r="AG51" s="75"/>
      <c r="AH51" s="75"/>
      <c r="AI51" s="75" t="s">
        <v>561</v>
      </c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6" t="s">
        <v>254</v>
      </c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7">
        <v>15000</v>
      </c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9"/>
      <c r="CP51" s="68" t="s">
        <v>254</v>
      </c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70"/>
      <c r="DF51" s="55">
        <f>DF52</f>
        <v>0</v>
      </c>
    </row>
    <row r="52" spans="2:110" ht="57.75" customHeight="1">
      <c r="B52" s="71" t="s">
        <v>537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3"/>
      <c r="AC52" s="74" t="s">
        <v>158</v>
      </c>
      <c r="AD52" s="75"/>
      <c r="AE52" s="75"/>
      <c r="AF52" s="75"/>
      <c r="AG52" s="75"/>
      <c r="AH52" s="75"/>
      <c r="AI52" s="75" t="s">
        <v>562</v>
      </c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6" t="s">
        <v>254</v>
      </c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7">
        <v>15000</v>
      </c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9"/>
      <c r="CP52" s="68" t="s">
        <v>254</v>
      </c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70"/>
      <c r="DF52" s="55">
        <f>DF54</f>
        <v>0</v>
      </c>
    </row>
    <row r="53" spans="2:110" ht="39" customHeight="1">
      <c r="B53" s="71" t="s">
        <v>563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3"/>
      <c r="AC53" s="74" t="s">
        <v>158</v>
      </c>
      <c r="AD53" s="75"/>
      <c r="AE53" s="75"/>
      <c r="AF53" s="75"/>
      <c r="AG53" s="75"/>
      <c r="AH53" s="75"/>
      <c r="AI53" s="75" t="s">
        <v>572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6" t="s">
        <v>254</v>
      </c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7">
        <v>31200</v>
      </c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9"/>
      <c r="CP53" s="68" t="str">
        <f>BD53</f>
        <v>-</v>
      </c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70"/>
      <c r="DF53" s="55">
        <f>DF54</f>
        <v>0</v>
      </c>
    </row>
    <row r="54" spans="2:110" ht="39" customHeight="1">
      <c r="B54" s="71" t="s">
        <v>563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3"/>
      <c r="AC54" s="74" t="s">
        <v>158</v>
      </c>
      <c r="AD54" s="75"/>
      <c r="AE54" s="75"/>
      <c r="AF54" s="75"/>
      <c r="AG54" s="75"/>
      <c r="AH54" s="75"/>
      <c r="AI54" s="75" t="s">
        <v>536</v>
      </c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6">
        <f>BD55</f>
        <v>54600</v>
      </c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7" t="s">
        <v>254</v>
      </c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9"/>
      <c r="CP54" s="68">
        <f>BD54</f>
        <v>54600</v>
      </c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70"/>
      <c r="DF54" s="55">
        <f>DF55</f>
        <v>0</v>
      </c>
    </row>
    <row r="55" spans="2:110" ht="61.5" customHeight="1">
      <c r="B55" s="71" t="s">
        <v>537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3"/>
      <c r="AC55" s="74" t="s">
        <v>158</v>
      </c>
      <c r="AD55" s="75"/>
      <c r="AE55" s="75"/>
      <c r="AF55" s="75"/>
      <c r="AG55" s="75"/>
      <c r="AH55" s="75"/>
      <c r="AI55" s="75" t="s">
        <v>538</v>
      </c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6">
        <v>54600</v>
      </c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7" t="s">
        <v>254</v>
      </c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9"/>
      <c r="CP55" s="68">
        <f>BD55</f>
        <v>54600</v>
      </c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70"/>
      <c r="DF55" s="55">
        <v>0</v>
      </c>
    </row>
    <row r="56" spans="2:110" s="21" customFormat="1" ht="25.5" customHeight="1" hidden="1">
      <c r="B56" s="98" t="s">
        <v>322</v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100"/>
      <c r="AC56" s="93" t="s">
        <v>158</v>
      </c>
      <c r="AD56" s="82"/>
      <c r="AE56" s="82"/>
      <c r="AF56" s="82"/>
      <c r="AG56" s="82"/>
      <c r="AH56" s="82"/>
      <c r="AI56" s="82" t="s">
        <v>323</v>
      </c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3" t="s">
        <v>254</v>
      </c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7">
        <f>BZ57</f>
        <v>0</v>
      </c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9"/>
      <c r="CP56" s="148" t="e">
        <f t="shared" si="0"/>
        <v>#VALUE!</v>
      </c>
      <c r="CQ56" s="149"/>
      <c r="CR56" s="149"/>
      <c r="CS56" s="149"/>
      <c r="CT56" s="149"/>
      <c r="CU56" s="149"/>
      <c r="CV56" s="149"/>
      <c r="CW56" s="149"/>
      <c r="CX56" s="149"/>
      <c r="CY56" s="149"/>
      <c r="CZ56" s="149"/>
      <c r="DA56" s="149"/>
      <c r="DB56" s="149"/>
      <c r="DC56" s="149"/>
      <c r="DD56" s="149"/>
      <c r="DE56" s="150"/>
      <c r="DF56" s="54">
        <f>DF57</f>
        <v>0</v>
      </c>
    </row>
    <row r="57" spans="2:110" ht="23.25" customHeight="1" hidden="1">
      <c r="B57" s="71" t="s">
        <v>325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3"/>
      <c r="AC57" s="74" t="s">
        <v>158</v>
      </c>
      <c r="AD57" s="75"/>
      <c r="AE57" s="75"/>
      <c r="AF57" s="75"/>
      <c r="AG57" s="75"/>
      <c r="AH57" s="75"/>
      <c r="AI57" s="75" t="s">
        <v>326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6" t="s">
        <v>254</v>
      </c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90">
        <f>BZ58</f>
        <v>0</v>
      </c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1"/>
      <c r="CO57" s="92"/>
      <c r="CP57" s="68" t="e">
        <f t="shared" si="0"/>
        <v>#VALUE!</v>
      </c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70"/>
      <c r="DF57" s="55">
        <f>DF58</f>
        <v>0</v>
      </c>
    </row>
    <row r="58" spans="2:110" ht="20.25" customHeight="1" hidden="1">
      <c r="B58" s="71" t="s">
        <v>327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3"/>
      <c r="AC58" s="74" t="s">
        <v>158</v>
      </c>
      <c r="AD58" s="75"/>
      <c r="AE58" s="75"/>
      <c r="AF58" s="75"/>
      <c r="AG58" s="75"/>
      <c r="AH58" s="75"/>
      <c r="AI58" s="75" t="s">
        <v>321</v>
      </c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6" t="s">
        <v>254</v>
      </c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90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2"/>
      <c r="CP58" s="68" t="e">
        <f t="shared" si="0"/>
        <v>#VALUE!</v>
      </c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70"/>
      <c r="DF58" s="55"/>
    </row>
    <row r="59" spans="2:110" s="21" customFormat="1" ht="20.25" customHeight="1">
      <c r="B59" s="98" t="s">
        <v>227</v>
      </c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100"/>
      <c r="AC59" s="93" t="s">
        <v>158</v>
      </c>
      <c r="AD59" s="82"/>
      <c r="AE59" s="82"/>
      <c r="AF59" s="82"/>
      <c r="AG59" s="82"/>
      <c r="AH59" s="82"/>
      <c r="AI59" s="82" t="s">
        <v>275</v>
      </c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3">
        <f>BD60</f>
        <v>29941700</v>
      </c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4">
        <f>BZ60</f>
        <v>8359784.38</v>
      </c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6"/>
      <c r="CP59" s="148">
        <f t="shared" si="0"/>
        <v>21581915.62</v>
      </c>
      <c r="CQ59" s="149"/>
      <c r="CR59" s="149"/>
      <c r="CS59" s="149"/>
      <c r="CT59" s="149"/>
      <c r="CU59" s="149"/>
      <c r="CV59" s="149"/>
      <c r="CW59" s="149"/>
      <c r="CX59" s="149"/>
      <c r="CY59" s="149"/>
      <c r="CZ59" s="149"/>
      <c r="DA59" s="149"/>
      <c r="DB59" s="149"/>
      <c r="DC59" s="149"/>
      <c r="DD59" s="149"/>
      <c r="DE59" s="150"/>
      <c r="DF59" s="54" t="e">
        <f>DF60</f>
        <v>#REF!</v>
      </c>
    </row>
    <row r="60" spans="2:110" ht="47.25" customHeight="1">
      <c r="B60" s="71" t="s">
        <v>302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3"/>
      <c r="AC60" s="74" t="s">
        <v>158</v>
      </c>
      <c r="AD60" s="75"/>
      <c r="AE60" s="75"/>
      <c r="AF60" s="75"/>
      <c r="AG60" s="75"/>
      <c r="AH60" s="75"/>
      <c r="AI60" s="75" t="s">
        <v>276</v>
      </c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6">
        <f>BD61+BD64+BD69+BD74</f>
        <v>29941700</v>
      </c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7">
        <f>BZ61+BZ64+BZ69</f>
        <v>8359784.38</v>
      </c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9"/>
      <c r="CP60" s="68">
        <f t="shared" si="0"/>
        <v>21581915.62</v>
      </c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70"/>
      <c r="DF60" s="55" t="e">
        <f>DF61+DF64+DF69</f>
        <v>#REF!</v>
      </c>
    </row>
    <row r="61" spans="2:110" ht="35.25" customHeight="1">
      <c r="B61" s="71" t="s">
        <v>342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3"/>
      <c r="AC61" s="74" t="s">
        <v>158</v>
      </c>
      <c r="AD61" s="75"/>
      <c r="AE61" s="75"/>
      <c r="AF61" s="75"/>
      <c r="AG61" s="75"/>
      <c r="AH61" s="75"/>
      <c r="AI61" s="75" t="s">
        <v>407</v>
      </c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6">
        <f>BD62</f>
        <v>3848000</v>
      </c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7">
        <f>BZ62</f>
        <v>2849200</v>
      </c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9"/>
      <c r="CP61" s="68">
        <f t="shared" si="0"/>
        <v>998800</v>
      </c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70"/>
      <c r="DF61" s="55">
        <f>DF62</f>
        <v>505100</v>
      </c>
    </row>
    <row r="62" spans="2:110" ht="23.25" customHeight="1">
      <c r="B62" s="71" t="s">
        <v>341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3"/>
      <c r="AC62" s="74" t="s">
        <v>158</v>
      </c>
      <c r="AD62" s="75"/>
      <c r="AE62" s="75"/>
      <c r="AF62" s="75"/>
      <c r="AG62" s="75"/>
      <c r="AH62" s="75"/>
      <c r="AI62" s="75" t="s">
        <v>406</v>
      </c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6">
        <f>BD63</f>
        <v>3848000</v>
      </c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7">
        <f>BZ63</f>
        <v>2849200</v>
      </c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9"/>
      <c r="CP62" s="68">
        <f t="shared" si="0"/>
        <v>998800</v>
      </c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70"/>
      <c r="DF62" s="55">
        <f>DF63</f>
        <v>505100</v>
      </c>
    </row>
    <row r="63" spans="2:110" ht="35.25" customHeight="1">
      <c r="B63" s="71" t="s">
        <v>8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3"/>
      <c r="AC63" s="74" t="s">
        <v>158</v>
      </c>
      <c r="AD63" s="75"/>
      <c r="AE63" s="75"/>
      <c r="AF63" s="75"/>
      <c r="AG63" s="75"/>
      <c r="AH63" s="75"/>
      <c r="AI63" s="75" t="s">
        <v>405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6">
        <v>3848000</v>
      </c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7">
        <v>2849200</v>
      </c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9"/>
      <c r="CP63" s="68">
        <f t="shared" si="0"/>
        <v>998800</v>
      </c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70"/>
      <c r="DF63" s="55">
        <v>505100</v>
      </c>
    </row>
    <row r="64" spans="2:110" ht="25.5" customHeight="1">
      <c r="B64" s="71" t="s">
        <v>482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3"/>
      <c r="AC64" s="74" t="s">
        <v>158</v>
      </c>
      <c r="AD64" s="75"/>
      <c r="AE64" s="75"/>
      <c r="AF64" s="75"/>
      <c r="AG64" s="75"/>
      <c r="AH64" s="75"/>
      <c r="AI64" s="75" t="s">
        <v>408</v>
      </c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6">
        <f>BD65+BD67</f>
        <v>189700</v>
      </c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>
        <f>BZ65+BZ67</f>
        <v>142320</v>
      </c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9"/>
      <c r="CP64" s="68">
        <f t="shared" si="0"/>
        <v>47380</v>
      </c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70"/>
      <c r="DF64" s="55" t="e">
        <f>DF67+#REF!</f>
        <v>#REF!</v>
      </c>
    </row>
    <row r="65" spans="2:110" ht="45" customHeight="1">
      <c r="B65" s="71" t="s">
        <v>229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3"/>
      <c r="AC65" s="74" t="s">
        <v>158</v>
      </c>
      <c r="AD65" s="75"/>
      <c r="AE65" s="75"/>
      <c r="AF65" s="75"/>
      <c r="AG65" s="75"/>
      <c r="AH65" s="75"/>
      <c r="AI65" s="75" t="s">
        <v>509</v>
      </c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6">
        <v>200</v>
      </c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>
        <v>200</v>
      </c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9"/>
      <c r="CP65" s="68">
        <f>BD65-BZ65</f>
        <v>0</v>
      </c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70"/>
      <c r="DF65" s="55">
        <f>DF67</f>
        <v>0</v>
      </c>
    </row>
    <row r="66" spans="2:110" ht="47.25" customHeight="1">
      <c r="B66" s="71" t="s">
        <v>10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3"/>
      <c r="AC66" s="74" t="s">
        <v>158</v>
      </c>
      <c r="AD66" s="75"/>
      <c r="AE66" s="75"/>
      <c r="AF66" s="75"/>
      <c r="AG66" s="75"/>
      <c r="AH66" s="75"/>
      <c r="AI66" s="75" t="s">
        <v>510</v>
      </c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6">
        <v>200</v>
      </c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7">
        <v>200</v>
      </c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9"/>
      <c r="CP66" s="68">
        <f>BD66-BZ66</f>
        <v>0</v>
      </c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70"/>
      <c r="DF66" s="55"/>
    </row>
    <row r="67" spans="2:110" ht="57.75" customHeight="1">
      <c r="B67" s="71" t="s">
        <v>228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3"/>
      <c r="AC67" s="74" t="s">
        <v>158</v>
      </c>
      <c r="AD67" s="75"/>
      <c r="AE67" s="75"/>
      <c r="AF67" s="75"/>
      <c r="AG67" s="75"/>
      <c r="AH67" s="75"/>
      <c r="AI67" s="75" t="s">
        <v>409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6">
        <f>BD68</f>
        <v>189500</v>
      </c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7">
        <v>142120</v>
      </c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9"/>
      <c r="CP67" s="68">
        <f t="shared" si="0"/>
        <v>47380</v>
      </c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70"/>
      <c r="DF67" s="55">
        <f>DF68</f>
        <v>0</v>
      </c>
    </row>
    <row r="68" spans="2:110" ht="55.5" customHeight="1">
      <c r="B68" s="71" t="s">
        <v>9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3"/>
      <c r="AC68" s="74" t="s">
        <v>158</v>
      </c>
      <c r="AD68" s="75"/>
      <c r="AE68" s="75"/>
      <c r="AF68" s="75"/>
      <c r="AG68" s="75"/>
      <c r="AH68" s="75"/>
      <c r="AI68" s="75" t="s">
        <v>410</v>
      </c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6">
        <v>189500</v>
      </c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7">
        <f>BZ67</f>
        <v>142120</v>
      </c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9"/>
      <c r="CP68" s="68">
        <f t="shared" si="0"/>
        <v>47380</v>
      </c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70"/>
      <c r="DF68" s="55"/>
    </row>
    <row r="69" spans="2:110" ht="18.75" customHeight="1">
      <c r="B69" s="71" t="s">
        <v>230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3"/>
      <c r="AC69" s="74" t="s">
        <v>158</v>
      </c>
      <c r="AD69" s="75"/>
      <c r="AE69" s="75"/>
      <c r="AF69" s="75"/>
      <c r="AG69" s="75"/>
      <c r="AH69" s="75"/>
      <c r="AI69" s="75" t="s">
        <v>411</v>
      </c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6">
        <f>BD70+BD72</f>
        <v>25904000</v>
      </c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7">
        <f>BZ70+BZ72</f>
        <v>5368264.38</v>
      </c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9"/>
      <c r="CP69" s="68">
        <f t="shared" si="0"/>
        <v>20535735.62</v>
      </c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70"/>
      <c r="DF69" s="55">
        <f>DF70+DF73</f>
        <v>2057</v>
      </c>
    </row>
    <row r="70" spans="2:110" ht="45.75" customHeight="1">
      <c r="B70" s="71" t="s">
        <v>412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3"/>
      <c r="AC70" s="74" t="s">
        <v>158</v>
      </c>
      <c r="AD70" s="75"/>
      <c r="AE70" s="75"/>
      <c r="AF70" s="75"/>
      <c r="AG70" s="75"/>
      <c r="AH70" s="75"/>
      <c r="AI70" s="75" t="s">
        <v>414</v>
      </c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6">
        <f>BD71</f>
        <v>739900</v>
      </c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7">
        <v>169324.88</v>
      </c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9"/>
      <c r="CP70" s="68">
        <f t="shared" si="0"/>
        <v>570575.12</v>
      </c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70"/>
      <c r="DF70" s="55">
        <f>DF71</f>
        <v>2057</v>
      </c>
    </row>
    <row r="71" spans="2:110" ht="48" customHeight="1" thickBot="1">
      <c r="B71" s="167" t="s">
        <v>413</v>
      </c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9"/>
      <c r="AC71" s="172" t="s">
        <v>158</v>
      </c>
      <c r="AD71" s="170"/>
      <c r="AE71" s="170"/>
      <c r="AF71" s="170"/>
      <c r="AG71" s="170"/>
      <c r="AH71" s="170"/>
      <c r="AI71" s="170" t="s">
        <v>415</v>
      </c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  <c r="AZ71" s="170"/>
      <c r="BA71" s="170"/>
      <c r="BB71" s="170"/>
      <c r="BC71" s="170"/>
      <c r="BD71" s="171">
        <v>739900</v>
      </c>
      <c r="BE71" s="171"/>
      <c r="BF71" s="171"/>
      <c r="BG71" s="171"/>
      <c r="BH71" s="171"/>
      <c r="BI71" s="171"/>
      <c r="BJ71" s="171"/>
      <c r="BK71" s="171"/>
      <c r="BL71" s="171"/>
      <c r="BM71" s="171"/>
      <c r="BN71" s="171"/>
      <c r="BO71" s="171"/>
      <c r="BP71" s="171"/>
      <c r="BQ71" s="171"/>
      <c r="BR71" s="171"/>
      <c r="BS71" s="171"/>
      <c r="BT71" s="171"/>
      <c r="BU71" s="171"/>
      <c r="BV71" s="171"/>
      <c r="BW71" s="171"/>
      <c r="BX71" s="171"/>
      <c r="BY71" s="171"/>
      <c r="BZ71" s="177">
        <v>146961.88</v>
      </c>
      <c r="CA71" s="178"/>
      <c r="CB71" s="178"/>
      <c r="CC71" s="178"/>
      <c r="CD71" s="178"/>
      <c r="CE71" s="178"/>
      <c r="CF71" s="178"/>
      <c r="CG71" s="178"/>
      <c r="CH71" s="178"/>
      <c r="CI71" s="178"/>
      <c r="CJ71" s="178"/>
      <c r="CK71" s="178"/>
      <c r="CL71" s="178"/>
      <c r="CM71" s="178"/>
      <c r="CN71" s="178"/>
      <c r="CO71" s="179"/>
      <c r="CP71" s="180">
        <f t="shared" si="0"/>
        <v>592938.12</v>
      </c>
      <c r="CQ71" s="181"/>
      <c r="CR71" s="181"/>
      <c r="CS71" s="181"/>
      <c r="CT71" s="181"/>
      <c r="CU71" s="181"/>
      <c r="CV71" s="181"/>
      <c r="CW71" s="181"/>
      <c r="CX71" s="181"/>
      <c r="CY71" s="181"/>
      <c r="CZ71" s="181"/>
      <c r="DA71" s="181"/>
      <c r="DB71" s="181"/>
      <c r="DC71" s="181"/>
      <c r="DD71" s="181"/>
      <c r="DE71" s="182"/>
      <c r="DF71" s="55">
        <v>2057</v>
      </c>
    </row>
    <row r="72" spans="2:110" ht="35.25" customHeight="1">
      <c r="B72" s="103" t="s">
        <v>443</v>
      </c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5"/>
      <c r="AC72" s="101" t="s">
        <v>158</v>
      </c>
      <c r="AD72" s="102"/>
      <c r="AE72" s="102"/>
      <c r="AF72" s="102"/>
      <c r="AG72" s="102"/>
      <c r="AH72" s="102"/>
      <c r="AI72" s="102" t="s">
        <v>445</v>
      </c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68">
        <f>BD73</f>
        <v>25164100</v>
      </c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174">
        <v>5198939.5</v>
      </c>
      <c r="CA72" s="175"/>
      <c r="CB72" s="175"/>
      <c r="CC72" s="175"/>
      <c r="CD72" s="175"/>
      <c r="CE72" s="175"/>
      <c r="CF72" s="175"/>
      <c r="CG72" s="175"/>
      <c r="CH72" s="175"/>
      <c r="CI72" s="175"/>
      <c r="CJ72" s="175"/>
      <c r="CK72" s="175"/>
      <c r="CL72" s="175"/>
      <c r="CM72" s="175"/>
      <c r="CN72" s="175"/>
      <c r="CO72" s="176"/>
      <c r="CP72" s="68">
        <f t="shared" si="0"/>
        <v>19965160.5</v>
      </c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70"/>
      <c r="DF72" s="55">
        <f>DF73</f>
        <v>0</v>
      </c>
    </row>
    <row r="73" spans="2:110" ht="35.25" customHeight="1" thickBot="1">
      <c r="B73" s="183" t="s">
        <v>444</v>
      </c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5"/>
      <c r="AC73" s="186" t="s">
        <v>158</v>
      </c>
      <c r="AD73" s="187"/>
      <c r="AE73" s="187"/>
      <c r="AF73" s="187"/>
      <c r="AG73" s="187"/>
      <c r="AH73" s="187"/>
      <c r="AI73" s="187" t="s">
        <v>451</v>
      </c>
      <c r="AJ73" s="187"/>
      <c r="AK73" s="187"/>
      <c r="AL73" s="187"/>
      <c r="AM73" s="187"/>
      <c r="AN73" s="187"/>
      <c r="AO73" s="187"/>
      <c r="AP73" s="187"/>
      <c r="AQ73" s="187"/>
      <c r="AR73" s="187"/>
      <c r="AS73" s="187"/>
      <c r="AT73" s="187"/>
      <c r="AU73" s="187"/>
      <c r="AV73" s="187"/>
      <c r="AW73" s="187"/>
      <c r="AX73" s="187"/>
      <c r="AY73" s="187"/>
      <c r="AZ73" s="187"/>
      <c r="BA73" s="187"/>
      <c r="BB73" s="187"/>
      <c r="BC73" s="187"/>
      <c r="BD73" s="180">
        <v>25164100</v>
      </c>
      <c r="BE73" s="180"/>
      <c r="BF73" s="180"/>
      <c r="BG73" s="180"/>
      <c r="BH73" s="180"/>
      <c r="BI73" s="180"/>
      <c r="BJ73" s="180"/>
      <c r="BK73" s="180"/>
      <c r="BL73" s="180"/>
      <c r="BM73" s="180"/>
      <c r="BN73" s="180"/>
      <c r="BO73" s="180"/>
      <c r="BP73" s="180"/>
      <c r="BQ73" s="180"/>
      <c r="BR73" s="180"/>
      <c r="BS73" s="180"/>
      <c r="BT73" s="180"/>
      <c r="BU73" s="180"/>
      <c r="BV73" s="180"/>
      <c r="BW73" s="180"/>
      <c r="BX73" s="180"/>
      <c r="BY73" s="180"/>
      <c r="BZ73" s="188">
        <f>BZ72</f>
        <v>5198939.5</v>
      </c>
      <c r="CA73" s="189"/>
      <c r="CB73" s="189"/>
      <c r="CC73" s="189"/>
      <c r="CD73" s="189"/>
      <c r="CE73" s="189"/>
      <c r="CF73" s="189"/>
      <c r="CG73" s="189"/>
      <c r="CH73" s="189"/>
      <c r="CI73" s="189"/>
      <c r="CJ73" s="189"/>
      <c r="CK73" s="189"/>
      <c r="CL73" s="189"/>
      <c r="CM73" s="189"/>
      <c r="CN73" s="189"/>
      <c r="CO73" s="190"/>
      <c r="CP73" s="180">
        <f t="shared" si="0"/>
        <v>19965160.5</v>
      </c>
      <c r="CQ73" s="181"/>
      <c r="CR73" s="181"/>
      <c r="CS73" s="181"/>
      <c r="CT73" s="181"/>
      <c r="CU73" s="181"/>
      <c r="CV73" s="181"/>
      <c r="CW73" s="181"/>
      <c r="CX73" s="181"/>
      <c r="CY73" s="181"/>
      <c r="CZ73" s="181"/>
      <c r="DA73" s="181"/>
      <c r="DB73" s="181"/>
      <c r="DC73" s="181"/>
      <c r="DD73" s="181"/>
      <c r="DE73" s="182"/>
      <c r="DF73" s="55"/>
    </row>
    <row r="74" spans="2:110" ht="35.25" customHeight="1" hidden="1">
      <c r="B74" s="109" t="s">
        <v>425</v>
      </c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5"/>
      <c r="AC74" s="101" t="s">
        <v>158</v>
      </c>
      <c r="AD74" s="102"/>
      <c r="AE74" s="102"/>
      <c r="AF74" s="102"/>
      <c r="AG74" s="102"/>
      <c r="AH74" s="102"/>
      <c r="AI74" s="102" t="s">
        <v>426</v>
      </c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174"/>
      <c r="CA74" s="175"/>
      <c r="CB74" s="175"/>
      <c r="CC74" s="175"/>
      <c r="CD74" s="175"/>
      <c r="CE74" s="175"/>
      <c r="CF74" s="175"/>
      <c r="CG74" s="175"/>
      <c r="CH74" s="175"/>
      <c r="CI74" s="175"/>
      <c r="CJ74" s="175"/>
      <c r="CK74" s="175"/>
      <c r="CL74" s="175"/>
      <c r="CM74" s="175"/>
      <c r="CN74" s="175"/>
      <c r="CO74" s="176"/>
      <c r="CP74" s="68" t="s">
        <v>254</v>
      </c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173"/>
      <c r="DF74" s="50"/>
    </row>
    <row r="75" spans="2:121" ht="33" customHeight="1" hidden="1">
      <c r="B75" s="106" t="s">
        <v>425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3"/>
      <c r="AC75" s="74" t="s">
        <v>158</v>
      </c>
      <c r="AD75" s="75"/>
      <c r="AE75" s="75"/>
      <c r="AF75" s="75"/>
      <c r="AG75" s="75"/>
      <c r="AH75" s="75"/>
      <c r="AI75" s="75" t="s">
        <v>427</v>
      </c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7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9"/>
      <c r="CP75" s="68" t="s">
        <v>254</v>
      </c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173"/>
      <c r="DF75" s="50"/>
      <c r="DO75" s="45">
        <v>7488.51</v>
      </c>
      <c r="DP75" s="44"/>
      <c r="DQ75" s="44"/>
    </row>
    <row r="76" spans="2:109" ht="126.75" customHeight="1" hidden="1">
      <c r="B76" s="109" t="s">
        <v>454</v>
      </c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5"/>
      <c r="AC76" s="101" t="s">
        <v>158</v>
      </c>
      <c r="AD76" s="102"/>
      <c r="AE76" s="102"/>
      <c r="AF76" s="102"/>
      <c r="AG76" s="102"/>
      <c r="AH76" s="102"/>
      <c r="AI76" s="102" t="s">
        <v>452</v>
      </c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68">
        <v>0</v>
      </c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191">
        <v>0</v>
      </c>
      <c r="CA76" s="192"/>
      <c r="CB76" s="192"/>
      <c r="CC76" s="192"/>
      <c r="CD76" s="192"/>
      <c r="CE76" s="192"/>
      <c r="CF76" s="192"/>
      <c r="CG76" s="192"/>
      <c r="CH76" s="192"/>
      <c r="CI76" s="192"/>
      <c r="CJ76" s="192"/>
      <c r="CK76" s="192"/>
      <c r="CL76" s="192"/>
      <c r="CM76" s="192"/>
      <c r="CN76" s="192"/>
      <c r="CO76" s="193"/>
      <c r="CP76" s="68">
        <v>0</v>
      </c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70"/>
    </row>
    <row r="77" spans="2:121" ht="129" customHeight="1" hidden="1">
      <c r="B77" s="106" t="s">
        <v>454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3"/>
      <c r="AC77" s="74" t="s">
        <v>158</v>
      </c>
      <c r="AD77" s="75"/>
      <c r="AE77" s="75"/>
      <c r="AF77" s="75"/>
      <c r="AG77" s="75"/>
      <c r="AH77" s="75"/>
      <c r="AI77" s="75" t="s">
        <v>453</v>
      </c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6">
        <v>0</v>
      </c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90">
        <v>0</v>
      </c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1"/>
      <c r="CO77" s="92"/>
      <c r="CP77" s="68">
        <v>0</v>
      </c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70"/>
      <c r="DO77" s="45">
        <v>7488.51</v>
      </c>
      <c r="DP77" s="44"/>
      <c r="DQ77" s="44"/>
    </row>
    <row r="78" spans="78:93" ht="12"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</row>
  </sheetData>
  <sheetProtection/>
  <mergeCells count="419">
    <mergeCell ref="B53:AB53"/>
    <mergeCell ref="AC53:AH53"/>
    <mergeCell ref="AI53:BC53"/>
    <mergeCell ref="BD53:BY53"/>
    <mergeCell ref="BZ53:CO53"/>
    <mergeCell ref="CP53:DE53"/>
    <mergeCell ref="B19:AB19"/>
    <mergeCell ref="AC19:AH19"/>
    <mergeCell ref="AI19:BC19"/>
    <mergeCell ref="BD19:BY19"/>
    <mergeCell ref="BZ19:CO19"/>
    <mergeCell ref="CP19:DE19"/>
    <mergeCell ref="B52:AB52"/>
    <mergeCell ref="AC52:AH52"/>
    <mergeCell ref="AI52:BC52"/>
    <mergeCell ref="BD52:BY52"/>
    <mergeCell ref="BZ52:CO52"/>
    <mergeCell ref="CP52:DE52"/>
    <mergeCell ref="B51:AB51"/>
    <mergeCell ref="AC51:AH51"/>
    <mergeCell ref="AI51:BC51"/>
    <mergeCell ref="BD51:BY51"/>
    <mergeCell ref="BZ51:CO51"/>
    <mergeCell ref="CP51:DE51"/>
    <mergeCell ref="B77:AB77"/>
    <mergeCell ref="AC77:AH77"/>
    <mergeCell ref="AI77:BC77"/>
    <mergeCell ref="BD77:BY77"/>
    <mergeCell ref="BZ77:CO77"/>
    <mergeCell ref="CP77:DE77"/>
    <mergeCell ref="B76:AB76"/>
    <mergeCell ref="AC76:AH76"/>
    <mergeCell ref="AI76:BC76"/>
    <mergeCell ref="BD76:BY76"/>
    <mergeCell ref="BZ76:CO76"/>
    <mergeCell ref="CP76:DE76"/>
    <mergeCell ref="B73:AB73"/>
    <mergeCell ref="AC73:AH73"/>
    <mergeCell ref="AI73:BC73"/>
    <mergeCell ref="BD73:BY73"/>
    <mergeCell ref="BZ73:CO73"/>
    <mergeCell ref="CP73:DE73"/>
    <mergeCell ref="B72:AB72"/>
    <mergeCell ref="AC72:AH72"/>
    <mergeCell ref="AI72:BC72"/>
    <mergeCell ref="BD72:BY72"/>
    <mergeCell ref="AI48:BC48"/>
    <mergeCell ref="B44:AB44"/>
    <mergeCell ref="B47:AB47"/>
    <mergeCell ref="AC48:AH48"/>
    <mergeCell ref="AC47:AH47"/>
    <mergeCell ref="B70:AB70"/>
    <mergeCell ref="CP40:DE40"/>
    <mergeCell ref="BZ38:CO38"/>
    <mergeCell ref="BZ40:CO40"/>
    <mergeCell ref="CP39:DE39"/>
    <mergeCell ref="CP41:DE41"/>
    <mergeCell ref="BZ41:CO41"/>
    <mergeCell ref="B41:AB41"/>
    <mergeCell ref="B46:AB46"/>
    <mergeCell ref="B42:AB42"/>
    <mergeCell ref="AC42:AH42"/>
    <mergeCell ref="AI42:BC42"/>
    <mergeCell ref="AC41:AH41"/>
    <mergeCell ref="AI45:BC45"/>
    <mergeCell ref="AI41:BC41"/>
    <mergeCell ref="BZ31:CO31"/>
    <mergeCell ref="CP37:DE37"/>
    <mergeCell ref="BZ36:CO36"/>
    <mergeCell ref="BD37:BY37"/>
    <mergeCell ref="BZ37:CO37"/>
    <mergeCell ref="BZ35:CO35"/>
    <mergeCell ref="BD34:BY34"/>
    <mergeCell ref="BZ42:CO42"/>
    <mergeCell ref="B35:AB35"/>
    <mergeCell ref="AC35:AH35"/>
    <mergeCell ref="AC36:AH36"/>
    <mergeCell ref="BD36:BY36"/>
    <mergeCell ref="BZ39:CO39"/>
    <mergeCell ref="BD39:BY39"/>
    <mergeCell ref="B37:AB37"/>
    <mergeCell ref="AI37:BC37"/>
    <mergeCell ref="BD40:BY40"/>
    <mergeCell ref="CP42:DE42"/>
    <mergeCell ref="CP33:DE33"/>
    <mergeCell ref="CP36:DE36"/>
    <mergeCell ref="CP38:DE38"/>
    <mergeCell ref="CP23:DE23"/>
    <mergeCell ref="BZ32:CO32"/>
    <mergeCell ref="BZ29:CO29"/>
    <mergeCell ref="CP32:DE32"/>
    <mergeCell ref="CP35:DE35"/>
    <mergeCell ref="BZ34:CO34"/>
    <mergeCell ref="BD22:BY22"/>
    <mergeCell ref="AI34:BC34"/>
    <mergeCell ref="CP27:DE27"/>
    <mergeCell ref="AI28:BC28"/>
    <mergeCell ref="BZ30:CO30"/>
    <mergeCell ref="CP30:DE30"/>
    <mergeCell ref="CP34:DE34"/>
    <mergeCell ref="BZ33:CO33"/>
    <mergeCell ref="AI22:BC22"/>
    <mergeCell ref="CP29:DE29"/>
    <mergeCell ref="BD27:BY27"/>
    <mergeCell ref="AI26:BC26"/>
    <mergeCell ref="AI27:BC27"/>
    <mergeCell ref="AI24:BC24"/>
    <mergeCell ref="BD30:BY30"/>
    <mergeCell ref="AI25:BC25"/>
    <mergeCell ref="CP70:DE70"/>
    <mergeCell ref="CP75:DE75"/>
    <mergeCell ref="BD75:BY75"/>
    <mergeCell ref="AC75:AH75"/>
    <mergeCell ref="AI75:BC75"/>
    <mergeCell ref="BD23:BY23"/>
    <mergeCell ref="BD25:BY25"/>
    <mergeCell ref="AI23:BC23"/>
    <mergeCell ref="BD24:BY24"/>
    <mergeCell ref="BD35:BY35"/>
    <mergeCell ref="BZ69:CO69"/>
    <mergeCell ref="CP69:DE69"/>
    <mergeCell ref="BZ75:CO75"/>
    <mergeCell ref="CP74:DE74"/>
    <mergeCell ref="BZ74:CO74"/>
    <mergeCell ref="BZ71:CO71"/>
    <mergeCell ref="CP71:DE71"/>
    <mergeCell ref="BZ72:CO72"/>
    <mergeCell ref="CP72:DE72"/>
    <mergeCell ref="BZ70:CO70"/>
    <mergeCell ref="AC69:AH69"/>
    <mergeCell ref="AI69:BC69"/>
    <mergeCell ref="AC74:AH74"/>
    <mergeCell ref="AI74:BC74"/>
    <mergeCell ref="BD74:BY74"/>
    <mergeCell ref="BD69:BY69"/>
    <mergeCell ref="AC71:AH71"/>
    <mergeCell ref="AC70:AH70"/>
    <mergeCell ref="AI70:BC70"/>
    <mergeCell ref="BD70:BY70"/>
    <mergeCell ref="CP67:DE67"/>
    <mergeCell ref="AI68:BC68"/>
    <mergeCell ref="AC68:AH68"/>
    <mergeCell ref="CP68:DE68"/>
    <mergeCell ref="BZ68:CO68"/>
    <mergeCell ref="BZ67:CO67"/>
    <mergeCell ref="BD67:BY67"/>
    <mergeCell ref="AI67:BC67"/>
    <mergeCell ref="AC67:AH67"/>
    <mergeCell ref="AC58:AH58"/>
    <mergeCell ref="AC61:AH61"/>
    <mergeCell ref="AI61:BC61"/>
    <mergeCell ref="AC63:AH63"/>
    <mergeCell ref="AI63:BC63"/>
    <mergeCell ref="AI58:BC58"/>
    <mergeCell ref="AC60:AH60"/>
    <mergeCell ref="AC59:AH59"/>
    <mergeCell ref="AI59:BC59"/>
    <mergeCell ref="CP61:DE61"/>
    <mergeCell ref="BZ62:CO62"/>
    <mergeCell ref="CP62:DE62"/>
    <mergeCell ref="CP63:DE63"/>
    <mergeCell ref="BZ64:CO64"/>
    <mergeCell ref="CP64:DE64"/>
    <mergeCell ref="BZ63:CO63"/>
    <mergeCell ref="BZ60:CO60"/>
    <mergeCell ref="CP59:DE59"/>
    <mergeCell ref="BZ54:CO54"/>
    <mergeCell ref="CP60:DE60"/>
    <mergeCell ref="B71:AB71"/>
    <mergeCell ref="AI71:BC71"/>
    <mergeCell ref="BD71:BY71"/>
    <mergeCell ref="CP56:DE56"/>
    <mergeCell ref="CP57:DE57"/>
    <mergeCell ref="BD68:BY68"/>
    <mergeCell ref="CP58:DE58"/>
    <mergeCell ref="B43:AB43"/>
    <mergeCell ref="AC43:AH43"/>
    <mergeCell ref="AI43:BC43"/>
    <mergeCell ref="BD43:BY43"/>
    <mergeCell ref="BZ43:CO43"/>
    <mergeCell ref="BD54:BY54"/>
    <mergeCell ref="AI56:BC56"/>
    <mergeCell ref="CP50:DE50"/>
    <mergeCell ref="B45:AB45"/>
    <mergeCell ref="CP43:DE43"/>
    <mergeCell ref="B20:AB20"/>
    <mergeCell ref="AC20:AH20"/>
    <mergeCell ref="AI20:BC20"/>
    <mergeCell ref="BD20:BY20"/>
    <mergeCell ref="BZ20:CO20"/>
    <mergeCell ref="CP20:DE20"/>
    <mergeCell ref="CP25:DE25"/>
    <mergeCell ref="BD33:BY33"/>
    <mergeCell ref="CP26:DE26"/>
    <mergeCell ref="CP44:DE44"/>
    <mergeCell ref="CP46:DE46"/>
    <mergeCell ref="BZ49:CO49"/>
    <mergeCell ref="CP49:DE49"/>
    <mergeCell ref="CP47:DE47"/>
    <mergeCell ref="CP48:DE48"/>
    <mergeCell ref="BZ46:CO46"/>
    <mergeCell ref="CP45:DE45"/>
    <mergeCell ref="BZ44:CO44"/>
    <mergeCell ref="BZ47:CO47"/>
    <mergeCell ref="BZ27:CO27"/>
    <mergeCell ref="BD26:BY26"/>
    <mergeCell ref="BD29:BY29"/>
    <mergeCell ref="BZ25:CO25"/>
    <mergeCell ref="CP31:DE31"/>
    <mergeCell ref="BD32:BY32"/>
    <mergeCell ref="BZ26:CO26"/>
    <mergeCell ref="BZ28:CO28"/>
    <mergeCell ref="BD28:BY28"/>
    <mergeCell ref="BD31:BY31"/>
    <mergeCell ref="CP14:DE14"/>
    <mergeCell ref="CP15:DE15"/>
    <mergeCell ref="BZ24:CO24"/>
    <mergeCell ref="CP28:DE28"/>
    <mergeCell ref="CP22:DE22"/>
    <mergeCell ref="BZ13:CO13"/>
    <mergeCell ref="BZ22:CO22"/>
    <mergeCell ref="BZ17:CO17"/>
    <mergeCell ref="BZ15:CO15"/>
    <mergeCell ref="BZ18:CO18"/>
    <mergeCell ref="BZ16:CO16"/>
    <mergeCell ref="BZ21:CO21"/>
    <mergeCell ref="AI17:BC17"/>
    <mergeCell ref="BD15:BY15"/>
    <mergeCell ref="AI18:BC18"/>
    <mergeCell ref="BD18:BY18"/>
    <mergeCell ref="BD16:BY16"/>
    <mergeCell ref="AI15:BC15"/>
    <mergeCell ref="BZ23:CO23"/>
    <mergeCell ref="BD17:BY17"/>
    <mergeCell ref="AI21:BC21"/>
    <mergeCell ref="CP17:DE17"/>
    <mergeCell ref="BZ12:CO12"/>
    <mergeCell ref="BD21:BY21"/>
    <mergeCell ref="CP13:DE13"/>
    <mergeCell ref="BD13:BY13"/>
    <mergeCell ref="BD14:BY14"/>
    <mergeCell ref="BZ14:CO14"/>
    <mergeCell ref="CP16:DE16"/>
    <mergeCell ref="CP18:DE18"/>
    <mergeCell ref="CP24:DE24"/>
    <mergeCell ref="CP21:DE21"/>
    <mergeCell ref="AC18:AH18"/>
    <mergeCell ref="AC16:AH16"/>
    <mergeCell ref="AI16:BC16"/>
    <mergeCell ref="AC17:AH17"/>
    <mergeCell ref="AC22:AH22"/>
    <mergeCell ref="AC21:AH21"/>
    <mergeCell ref="AC14:AH14"/>
    <mergeCell ref="AC11:AH11"/>
    <mergeCell ref="AI12:BC12"/>
    <mergeCell ref="B13:AB13"/>
    <mergeCell ref="AI14:BC14"/>
    <mergeCell ref="AI13:BC13"/>
    <mergeCell ref="B12:AB12"/>
    <mergeCell ref="AC13:AH13"/>
    <mergeCell ref="B14:AB14"/>
    <mergeCell ref="AC12:AH12"/>
    <mergeCell ref="AC7:BY7"/>
    <mergeCell ref="B10:DE10"/>
    <mergeCell ref="CP11:DE11"/>
    <mergeCell ref="AI11:BC11"/>
    <mergeCell ref="CP12:DE12"/>
    <mergeCell ref="B11:AB11"/>
    <mergeCell ref="BD11:BY11"/>
    <mergeCell ref="B56:AB56"/>
    <mergeCell ref="CP5:DE5"/>
    <mergeCell ref="CP6:DE6"/>
    <mergeCell ref="BD12:BY12"/>
    <mergeCell ref="T6:BY6"/>
    <mergeCell ref="CP7:DE7"/>
    <mergeCell ref="BZ11:CO11"/>
    <mergeCell ref="CP9:DE9"/>
    <mergeCell ref="B7:AB7"/>
    <mergeCell ref="CP8:DE8"/>
    <mergeCell ref="B48:AB48"/>
    <mergeCell ref="B16:AB16"/>
    <mergeCell ref="B18:AB18"/>
    <mergeCell ref="B17:AB17"/>
    <mergeCell ref="AC46:AH46"/>
    <mergeCell ref="B63:AB63"/>
    <mergeCell ref="B59:AB59"/>
    <mergeCell ref="B61:AB61"/>
    <mergeCell ref="AC45:AH45"/>
    <mergeCell ref="AC40:AH40"/>
    <mergeCell ref="B26:AB26"/>
    <mergeCell ref="B28:AB28"/>
    <mergeCell ref="B27:AB27"/>
    <mergeCell ref="B22:AB22"/>
    <mergeCell ref="B21:AB21"/>
    <mergeCell ref="B25:AB25"/>
    <mergeCell ref="AC25:AH25"/>
    <mergeCell ref="B29:AB29"/>
    <mergeCell ref="B23:AB23"/>
    <mergeCell ref="B69:AB69"/>
    <mergeCell ref="B40:AB40"/>
    <mergeCell ref="B60:AB60"/>
    <mergeCell ref="B50:AB50"/>
    <mergeCell ref="B64:AB64"/>
    <mergeCell ref="B54:AB54"/>
    <mergeCell ref="B49:AB49"/>
    <mergeCell ref="CP2:DE2"/>
    <mergeCell ref="BB4:BE4"/>
    <mergeCell ref="BF4:BH4"/>
    <mergeCell ref="B2:CN2"/>
    <mergeCell ref="CP3:DE3"/>
    <mergeCell ref="AL4:BA4"/>
    <mergeCell ref="CP4:DE4"/>
    <mergeCell ref="B75:AB75"/>
    <mergeCell ref="B15:AB15"/>
    <mergeCell ref="AC15:AH15"/>
    <mergeCell ref="B74:AB74"/>
    <mergeCell ref="B68:AB68"/>
    <mergeCell ref="B67:AB67"/>
    <mergeCell ref="B32:AB32"/>
    <mergeCell ref="AC24:AH24"/>
    <mergeCell ref="AC50:AH50"/>
    <mergeCell ref="AC23:AH23"/>
    <mergeCell ref="AC27:AH27"/>
    <mergeCell ref="AC28:AH28"/>
    <mergeCell ref="B24:AB24"/>
    <mergeCell ref="B31:AB31"/>
    <mergeCell ref="B34:AB34"/>
    <mergeCell ref="AC26:AH26"/>
    <mergeCell ref="B33:AB33"/>
    <mergeCell ref="AC30:AH30"/>
    <mergeCell ref="B30:AB30"/>
    <mergeCell ref="AC29:AH29"/>
    <mergeCell ref="AC32:AH32"/>
    <mergeCell ref="AC34:AH34"/>
    <mergeCell ref="BZ48:CO48"/>
    <mergeCell ref="BD44:BY44"/>
    <mergeCell ref="BD48:BY48"/>
    <mergeCell ref="BD45:BY45"/>
    <mergeCell ref="BZ45:CO45"/>
    <mergeCell ref="AC38:AH38"/>
    <mergeCell ref="AC39:AH39"/>
    <mergeCell ref="BD42:BY42"/>
    <mergeCell ref="BD49:BY49"/>
    <mergeCell ref="AI46:BC46"/>
    <mergeCell ref="AI44:BC44"/>
    <mergeCell ref="AI40:BC40"/>
    <mergeCell ref="B36:AB36"/>
    <mergeCell ref="AC33:AH33"/>
    <mergeCell ref="AI36:BC36"/>
    <mergeCell ref="B39:AB39"/>
    <mergeCell ref="B38:AB38"/>
    <mergeCell ref="AC49:AH49"/>
    <mergeCell ref="BD46:BY46"/>
    <mergeCell ref="AI47:BC47"/>
    <mergeCell ref="AI39:BC39"/>
    <mergeCell ref="AI38:BC38"/>
    <mergeCell ref="BD41:BY41"/>
    <mergeCell ref="BD47:BY47"/>
    <mergeCell ref="BD38:BY38"/>
    <mergeCell ref="AI31:BC31"/>
    <mergeCell ref="AI35:BC35"/>
    <mergeCell ref="AC44:AH44"/>
    <mergeCell ref="AI49:BC49"/>
    <mergeCell ref="AI30:BC30"/>
    <mergeCell ref="AI29:BC29"/>
    <mergeCell ref="AC37:AH37"/>
    <mergeCell ref="AI32:BC32"/>
    <mergeCell ref="AC31:AH31"/>
    <mergeCell ref="AI33:BC33"/>
    <mergeCell ref="BD60:BY60"/>
    <mergeCell ref="AI60:BC60"/>
    <mergeCell ref="AC54:AH54"/>
    <mergeCell ref="AI54:BC54"/>
    <mergeCell ref="BZ59:CO59"/>
    <mergeCell ref="BD57:BY57"/>
    <mergeCell ref="BZ57:CO57"/>
    <mergeCell ref="BD58:BY58"/>
    <mergeCell ref="BZ58:CO58"/>
    <mergeCell ref="AC56:AH56"/>
    <mergeCell ref="CP54:DE54"/>
    <mergeCell ref="B55:AB55"/>
    <mergeCell ref="AC55:AH55"/>
    <mergeCell ref="AI55:BC55"/>
    <mergeCell ref="BD55:BY55"/>
    <mergeCell ref="BD59:BY59"/>
    <mergeCell ref="B57:AB57"/>
    <mergeCell ref="B58:AB58"/>
    <mergeCell ref="AC57:AH57"/>
    <mergeCell ref="BZ55:CO55"/>
    <mergeCell ref="DF11:DF12"/>
    <mergeCell ref="CP55:DE55"/>
    <mergeCell ref="AI57:BC57"/>
    <mergeCell ref="BZ61:CO61"/>
    <mergeCell ref="BD61:BY61"/>
    <mergeCell ref="AI50:BC50"/>
    <mergeCell ref="BD56:BY56"/>
    <mergeCell ref="BD50:BY50"/>
    <mergeCell ref="BZ50:CO50"/>
    <mergeCell ref="BZ56:CO56"/>
    <mergeCell ref="BD65:BY65"/>
    <mergeCell ref="BZ65:CO65"/>
    <mergeCell ref="B62:AB62"/>
    <mergeCell ref="AC62:AH62"/>
    <mergeCell ref="AI62:BC62"/>
    <mergeCell ref="BD64:BY64"/>
    <mergeCell ref="BD62:BY62"/>
    <mergeCell ref="BD63:BY63"/>
    <mergeCell ref="AI64:BC64"/>
    <mergeCell ref="AC64:AH64"/>
    <mergeCell ref="CP65:DE65"/>
    <mergeCell ref="B66:AB66"/>
    <mergeCell ref="AC66:AH66"/>
    <mergeCell ref="AI66:BC66"/>
    <mergeCell ref="BD66:BY66"/>
    <mergeCell ref="BZ66:CO66"/>
    <mergeCell ref="CP66:DE66"/>
    <mergeCell ref="B65:AB65"/>
    <mergeCell ref="AC65:AH65"/>
    <mergeCell ref="AI65:BC65"/>
  </mergeCells>
  <printOptions horizontalCentered="1"/>
  <pageMargins left="0" right="0" top="0" bottom="0" header="0" footer="0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W290"/>
  <sheetViews>
    <sheetView zoomScaleSheetLayoutView="100" workbookViewId="0" topLeftCell="A1">
      <selection activeCell="BD135" sqref="BD135:BY135"/>
    </sheetView>
  </sheetViews>
  <sheetFormatPr defaultColWidth="0.875" defaultRowHeight="12.75"/>
  <cols>
    <col min="1" max="27" width="0.875" style="15" customWidth="1"/>
    <col min="28" max="28" width="8.875" style="15" customWidth="1"/>
    <col min="29" max="54" width="0.875" style="15" customWidth="1"/>
    <col min="55" max="55" width="2.75390625" style="15" customWidth="1"/>
    <col min="56" max="58" width="0.875" style="15" customWidth="1"/>
    <col min="59" max="59" width="7.00390625" style="15" bestFit="1" customWidth="1"/>
    <col min="60" max="62" width="0.875" style="15" customWidth="1"/>
    <col min="63" max="63" width="6.00390625" style="15" customWidth="1"/>
    <col min="64" max="64" width="0.12890625" style="15" customWidth="1"/>
    <col min="65" max="65" width="0.875" style="15" customWidth="1"/>
    <col min="66" max="71" width="0.875" style="15" hidden="1" customWidth="1"/>
    <col min="72" max="72" width="0.875" style="15" customWidth="1"/>
    <col min="73" max="73" width="0.24218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103" width="0.875" style="15" customWidth="1"/>
    <col min="104" max="104" width="4.125" style="15" customWidth="1"/>
    <col min="105" max="105" width="0.12890625" style="15" hidden="1" customWidth="1"/>
    <col min="106" max="106" width="2.25390625" style="15" customWidth="1"/>
    <col min="107" max="107" width="0.74609375" style="15" hidden="1" customWidth="1"/>
    <col min="108" max="108" width="0.12890625" style="15" customWidth="1"/>
    <col min="109" max="109" width="1.75390625" style="15" hidden="1" customWidth="1"/>
    <col min="110" max="110" width="0.2421875" style="15" customWidth="1"/>
    <col min="111" max="115" width="0.875" style="15" customWidth="1"/>
    <col min="116" max="116" width="8.00390625" style="15" bestFit="1" customWidth="1"/>
    <col min="117" max="122" width="0.875" style="15" customWidth="1"/>
    <col min="123" max="123" width="2.00390625" style="15" bestFit="1" customWidth="1"/>
    <col min="124" max="131" width="0.875" style="15" customWidth="1"/>
    <col min="132" max="132" width="2.00390625" style="15" bestFit="1" customWidth="1"/>
    <col min="133" max="16384" width="0.875" style="15" customWidth="1"/>
  </cols>
  <sheetData>
    <row r="1" spans="92:109" ht="19.5" customHeight="1">
      <c r="CN1" s="15" t="s">
        <v>186</v>
      </c>
      <c r="DE1" s="16" t="s">
        <v>186</v>
      </c>
    </row>
    <row r="2" spans="2:109" s="17" customFormat="1" ht="22.5" customHeight="1">
      <c r="B2" s="211" t="s">
        <v>187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1"/>
      <c r="DC2" s="211"/>
      <c r="DD2" s="211"/>
      <c r="DE2" s="211"/>
    </row>
    <row r="3" spans="2:109" ht="34.5" customHeight="1">
      <c r="B3" s="208" t="s">
        <v>153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10"/>
      <c r="AC3" s="208" t="s">
        <v>154</v>
      </c>
      <c r="AD3" s="209"/>
      <c r="AE3" s="209"/>
      <c r="AF3" s="209"/>
      <c r="AG3" s="209"/>
      <c r="AH3" s="210"/>
      <c r="AI3" s="208" t="s">
        <v>200</v>
      </c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10"/>
      <c r="BD3" s="222" t="s">
        <v>195</v>
      </c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22" t="s">
        <v>155</v>
      </c>
      <c r="CA3" s="222"/>
      <c r="CB3" s="222"/>
      <c r="CC3" s="222"/>
      <c r="CD3" s="222"/>
      <c r="CE3" s="222"/>
      <c r="CF3" s="222"/>
      <c r="CG3" s="222"/>
      <c r="CH3" s="222"/>
      <c r="CI3" s="222"/>
      <c r="CJ3" s="222"/>
      <c r="CK3" s="222"/>
      <c r="CL3" s="222"/>
      <c r="CM3" s="222"/>
      <c r="CN3" s="222"/>
      <c r="CO3" s="222"/>
      <c r="CP3" s="222" t="s">
        <v>156</v>
      </c>
      <c r="CQ3" s="222"/>
      <c r="CR3" s="222"/>
      <c r="CS3" s="222"/>
      <c r="CT3" s="222"/>
      <c r="CU3" s="222"/>
      <c r="CV3" s="222"/>
      <c r="CW3" s="222"/>
      <c r="CX3" s="222"/>
      <c r="CY3" s="222"/>
      <c r="CZ3" s="222"/>
      <c r="DA3" s="222"/>
      <c r="DB3" s="222"/>
      <c r="DC3" s="222"/>
      <c r="DD3" s="222"/>
      <c r="DE3" s="222"/>
    </row>
    <row r="4" spans="2:109" s="18" customFormat="1" ht="12" customHeight="1" thickBot="1">
      <c r="B4" s="219">
        <v>1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1"/>
      <c r="AC4" s="233">
        <v>2</v>
      </c>
      <c r="AD4" s="234"/>
      <c r="AE4" s="234"/>
      <c r="AF4" s="234"/>
      <c r="AG4" s="234"/>
      <c r="AH4" s="235"/>
      <c r="AI4" s="233">
        <v>3</v>
      </c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5"/>
      <c r="BD4" s="123">
        <v>4</v>
      </c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>
        <v>5</v>
      </c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>
        <v>6</v>
      </c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</row>
    <row r="5" spans="2:150" s="21" customFormat="1" ht="21" customHeight="1" thickBot="1">
      <c r="B5" s="19" t="s">
        <v>188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42"/>
      <c r="AC5" s="232" t="s">
        <v>167</v>
      </c>
      <c r="AD5" s="237"/>
      <c r="AE5" s="237"/>
      <c r="AF5" s="237"/>
      <c r="AG5" s="237"/>
      <c r="AH5" s="238"/>
      <c r="AI5" s="236" t="s">
        <v>159</v>
      </c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8"/>
      <c r="BD5" s="151">
        <f>BD6</f>
        <v>34153300</v>
      </c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>
        <f>BZ6</f>
        <v>10055051.03</v>
      </c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63">
        <f>BD5-BZ5</f>
        <v>24098248.97</v>
      </c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5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</row>
    <row r="6" spans="2:150" s="21" customFormat="1" ht="27" customHeight="1">
      <c r="B6" s="223" t="s">
        <v>219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5"/>
      <c r="AC6" s="232"/>
      <c r="AD6" s="226"/>
      <c r="AE6" s="226"/>
      <c r="AF6" s="226"/>
      <c r="AG6" s="226"/>
      <c r="AH6" s="227"/>
      <c r="AI6" s="239" t="s">
        <v>12</v>
      </c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1"/>
      <c r="BD6" s="163">
        <f>BD8+BD120+BD133+BD158+BD180+BD222+BD231+BD246+BD269</f>
        <v>34153300</v>
      </c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5"/>
      <c r="BZ6" s="163">
        <f>BZ8+BZ120+BZ133+BZ158+BZ180+BZ222+BZ231+BZ246+BZ269+BZ265</f>
        <v>10055051.03</v>
      </c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5"/>
      <c r="CP6" s="163">
        <f aca="true" t="shared" si="0" ref="CP6:CP69">BD6-BZ6</f>
        <v>24098248.97</v>
      </c>
      <c r="CQ6" s="226"/>
      <c r="CR6" s="226"/>
      <c r="CS6" s="226"/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27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</row>
    <row r="7" spans="2:146" ht="13.5" customHeight="1">
      <c r="B7" s="212" t="s">
        <v>157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4"/>
      <c r="AC7" s="231"/>
      <c r="AD7" s="197"/>
      <c r="AE7" s="197"/>
      <c r="AF7" s="197"/>
      <c r="AG7" s="197"/>
      <c r="AH7" s="198"/>
      <c r="AI7" s="196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8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5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7"/>
      <c r="DR7" s="23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</row>
    <row r="8" spans="2:151" ht="11.25" customHeight="1">
      <c r="B8" s="228" t="s">
        <v>231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30"/>
      <c r="AC8" s="218" t="s">
        <v>167</v>
      </c>
      <c r="AD8" s="216"/>
      <c r="AE8" s="216"/>
      <c r="AF8" s="216"/>
      <c r="AG8" s="216"/>
      <c r="AH8" s="217"/>
      <c r="AI8" s="215" t="s">
        <v>13</v>
      </c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7"/>
      <c r="BD8" s="148">
        <f>BD22+BD68+BD76</f>
        <v>4435800</v>
      </c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>
        <f>BZ22+BZ68+BZ76</f>
        <v>2703364.19</v>
      </c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58">
        <f t="shared" si="0"/>
        <v>1732435.81</v>
      </c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60"/>
      <c r="DO8" s="25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</row>
    <row r="9" spans="2:109" ht="22.5" customHeight="1" hidden="1">
      <c r="B9" s="106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3"/>
      <c r="AC9" s="94"/>
      <c r="AD9" s="95"/>
      <c r="AE9" s="95"/>
      <c r="AF9" s="95"/>
      <c r="AG9" s="95"/>
      <c r="AH9" s="96"/>
      <c r="AI9" s="97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174">
        <f t="shared" si="0"/>
        <v>0</v>
      </c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6"/>
    </row>
    <row r="10" spans="2:109" ht="15" customHeight="1" hidden="1">
      <c r="B10" s="106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3"/>
      <c r="AC10" s="94"/>
      <c r="AD10" s="95"/>
      <c r="AE10" s="95"/>
      <c r="AF10" s="95"/>
      <c r="AG10" s="95"/>
      <c r="AH10" s="96"/>
      <c r="AI10" s="97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174">
        <f t="shared" si="0"/>
        <v>0</v>
      </c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176"/>
    </row>
    <row r="11" spans="2:109" ht="15" customHeight="1" hidden="1">
      <c r="B11" s="106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3"/>
      <c r="AC11" s="94"/>
      <c r="AD11" s="95"/>
      <c r="AE11" s="95"/>
      <c r="AF11" s="95"/>
      <c r="AG11" s="95"/>
      <c r="AH11" s="96"/>
      <c r="AI11" s="97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174">
        <f t="shared" si="0"/>
        <v>0</v>
      </c>
      <c r="CQ11" s="175"/>
      <c r="CR11" s="175"/>
      <c r="CS11" s="175"/>
      <c r="CT11" s="175"/>
      <c r="CU11" s="175"/>
      <c r="CV11" s="175"/>
      <c r="CW11" s="175"/>
      <c r="CX11" s="175"/>
      <c r="CY11" s="175"/>
      <c r="CZ11" s="175"/>
      <c r="DA11" s="175"/>
      <c r="DB11" s="175"/>
      <c r="DC11" s="175"/>
      <c r="DD11" s="175"/>
      <c r="DE11" s="176"/>
    </row>
    <row r="12" spans="2:109" ht="45.75" customHeight="1" hidden="1">
      <c r="B12" s="106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3"/>
      <c r="AC12" s="94"/>
      <c r="AD12" s="95"/>
      <c r="AE12" s="95"/>
      <c r="AF12" s="95"/>
      <c r="AG12" s="95"/>
      <c r="AH12" s="96"/>
      <c r="AI12" s="97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174">
        <f t="shared" si="0"/>
        <v>0</v>
      </c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6"/>
    </row>
    <row r="13" spans="2:109" ht="15.75" customHeight="1" hidden="1">
      <c r="B13" s="106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3"/>
      <c r="AC13" s="94"/>
      <c r="AD13" s="95"/>
      <c r="AE13" s="95"/>
      <c r="AF13" s="95"/>
      <c r="AG13" s="95"/>
      <c r="AH13" s="96"/>
      <c r="AI13" s="97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174">
        <f t="shared" si="0"/>
        <v>0</v>
      </c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6"/>
    </row>
    <row r="14" spans="2:109" ht="22.5" customHeight="1" hidden="1">
      <c r="B14" s="106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3"/>
      <c r="AC14" s="94"/>
      <c r="AD14" s="95"/>
      <c r="AE14" s="95"/>
      <c r="AF14" s="95"/>
      <c r="AG14" s="95"/>
      <c r="AH14" s="96"/>
      <c r="AI14" s="97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174">
        <f t="shared" si="0"/>
        <v>0</v>
      </c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6"/>
    </row>
    <row r="15" spans="2:109" ht="15" customHeight="1" hidden="1">
      <c r="B15" s="106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3"/>
      <c r="AC15" s="94"/>
      <c r="AD15" s="95"/>
      <c r="AE15" s="95"/>
      <c r="AF15" s="95"/>
      <c r="AG15" s="95"/>
      <c r="AH15" s="96"/>
      <c r="AI15" s="97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174">
        <f t="shared" si="0"/>
        <v>0</v>
      </c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/>
      <c r="DE15" s="176"/>
    </row>
    <row r="16" spans="2:109" ht="15" customHeight="1" hidden="1">
      <c r="B16" s="106" t="s">
        <v>234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3"/>
      <c r="AC16" s="94" t="s">
        <v>167</v>
      </c>
      <c r="AD16" s="95"/>
      <c r="AE16" s="95"/>
      <c r="AF16" s="95"/>
      <c r="AG16" s="95"/>
      <c r="AH16" s="96"/>
      <c r="AI16" s="97" t="s">
        <v>363</v>
      </c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 t="s">
        <v>254</v>
      </c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174" t="e">
        <f t="shared" si="0"/>
        <v>#VALUE!</v>
      </c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6"/>
    </row>
    <row r="17" spans="2:109" ht="23.25" customHeight="1" hidden="1">
      <c r="B17" s="106" t="s">
        <v>285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3"/>
      <c r="AC17" s="94" t="s">
        <v>167</v>
      </c>
      <c r="AD17" s="95"/>
      <c r="AE17" s="95"/>
      <c r="AF17" s="95"/>
      <c r="AG17" s="95"/>
      <c r="AH17" s="96"/>
      <c r="AI17" s="97" t="s">
        <v>286</v>
      </c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6"/>
      <c r="BD17" s="76">
        <v>0</v>
      </c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 t="s">
        <v>254</v>
      </c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174" t="e">
        <f t="shared" si="0"/>
        <v>#VALUE!</v>
      </c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6"/>
    </row>
    <row r="18" spans="2:109" ht="15" customHeight="1" hidden="1">
      <c r="B18" s="106" t="s">
        <v>262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3"/>
      <c r="AC18" s="94" t="s">
        <v>167</v>
      </c>
      <c r="AD18" s="95"/>
      <c r="AE18" s="95"/>
      <c r="AF18" s="95"/>
      <c r="AG18" s="95"/>
      <c r="AH18" s="96"/>
      <c r="AI18" s="97" t="s">
        <v>287</v>
      </c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6"/>
      <c r="BD18" s="76">
        <v>0</v>
      </c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 t="s">
        <v>254</v>
      </c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174" t="e">
        <f t="shared" si="0"/>
        <v>#VALUE!</v>
      </c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6"/>
    </row>
    <row r="19" spans="2:109" ht="22.5" customHeight="1" hidden="1">
      <c r="B19" s="106" t="s">
        <v>232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3"/>
      <c r="AC19" s="94" t="s">
        <v>167</v>
      </c>
      <c r="AD19" s="95"/>
      <c r="AE19" s="95"/>
      <c r="AF19" s="95"/>
      <c r="AG19" s="95"/>
      <c r="AH19" s="96"/>
      <c r="AI19" s="97" t="s">
        <v>288</v>
      </c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6"/>
      <c r="BD19" s="76">
        <v>0</v>
      </c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 t="s">
        <v>254</v>
      </c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174" t="e">
        <f t="shared" si="0"/>
        <v>#VALUE!</v>
      </c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6"/>
    </row>
    <row r="20" spans="2:109" ht="17.25" customHeight="1" hidden="1">
      <c r="B20" s="106" t="s">
        <v>233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3"/>
      <c r="AC20" s="94" t="s">
        <v>167</v>
      </c>
      <c r="AD20" s="95"/>
      <c r="AE20" s="95"/>
      <c r="AF20" s="95"/>
      <c r="AG20" s="95"/>
      <c r="AH20" s="96"/>
      <c r="AI20" s="97" t="s">
        <v>289</v>
      </c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 t="s">
        <v>254</v>
      </c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174" t="e">
        <f t="shared" si="0"/>
        <v>#VALUE!</v>
      </c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5"/>
      <c r="DE20" s="176"/>
    </row>
    <row r="21" spans="2:109" ht="17.25" customHeight="1" hidden="1">
      <c r="B21" s="106" t="s">
        <v>234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3"/>
      <c r="AC21" s="94" t="s">
        <v>167</v>
      </c>
      <c r="AD21" s="95"/>
      <c r="AE21" s="95"/>
      <c r="AF21" s="95"/>
      <c r="AG21" s="95"/>
      <c r="AH21" s="96"/>
      <c r="AI21" s="97" t="s">
        <v>314</v>
      </c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 t="s">
        <v>254</v>
      </c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174" t="e">
        <f t="shared" si="0"/>
        <v>#VALUE!</v>
      </c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5"/>
      <c r="DC21" s="175"/>
      <c r="DD21" s="175"/>
      <c r="DE21" s="176"/>
    </row>
    <row r="22" spans="2:137" s="21" customFormat="1" ht="69" customHeight="1">
      <c r="B22" s="199" t="s">
        <v>235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100"/>
      <c r="AC22" s="203" t="s">
        <v>167</v>
      </c>
      <c r="AD22" s="201"/>
      <c r="AE22" s="201"/>
      <c r="AF22" s="201"/>
      <c r="AG22" s="201"/>
      <c r="AH22" s="202"/>
      <c r="AI22" s="200" t="s">
        <v>15</v>
      </c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2"/>
      <c r="BD22" s="83">
        <f>BD23+BD62</f>
        <v>4318300</v>
      </c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>
        <f>BZ23+BZ62</f>
        <v>2601464.02</v>
      </c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158">
        <f t="shared" si="0"/>
        <v>1716835.98</v>
      </c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60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</row>
    <row r="23" spans="2:138" ht="35.25" customHeight="1">
      <c r="B23" s="106" t="s">
        <v>0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3"/>
      <c r="AC23" s="94" t="s">
        <v>167</v>
      </c>
      <c r="AD23" s="95"/>
      <c r="AE23" s="95"/>
      <c r="AF23" s="95"/>
      <c r="AG23" s="95"/>
      <c r="AH23" s="96"/>
      <c r="AI23" s="97" t="s">
        <v>16</v>
      </c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6"/>
      <c r="BD23" s="76">
        <f>BD24</f>
        <v>4318100</v>
      </c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>
        <f>BZ24</f>
        <v>2601264.02</v>
      </c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174">
        <f t="shared" si="0"/>
        <v>1716835.98</v>
      </c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6"/>
      <c r="DO23" s="23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</row>
    <row r="24" spans="2:138" ht="35.25" customHeight="1">
      <c r="B24" s="106" t="s">
        <v>364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3"/>
      <c r="AC24" s="94" t="s">
        <v>167</v>
      </c>
      <c r="AD24" s="95"/>
      <c r="AE24" s="95"/>
      <c r="AF24" s="95"/>
      <c r="AG24" s="95"/>
      <c r="AH24" s="96"/>
      <c r="AI24" s="97" t="s">
        <v>17</v>
      </c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6"/>
      <c r="BD24" s="76">
        <f>BD25+BD37</f>
        <v>4318100</v>
      </c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>
        <f>BZ25+BZ37</f>
        <v>2601264.02</v>
      </c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174">
        <f t="shared" si="0"/>
        <v>1716835.98</v>
      </c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5"/>
      <c r="DC24" s="175"/>
      <c r="DD24" s="175"/>
      <c r="DE24" s="176"/>
      <c r="DO24" s="23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</row>
    <row r="25" spans="2:109" ht="124.5" customHeight="1">
      <c r="B25" s="106" t="s">
        <v>1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3"/>
      <c r="AC25" s="94" t="s">
        <v>167</v>
      </c>
      <c r="AD25" s="95"/>
      <c r="AE25" s="95"/>
      <c r="AF25" s="95"/>
      <c r="AG25" s="95"/>
      <c r="AH25" s="96"/>
      <c r="AI25" s="97" t="s">
        <v>18</v>
      </c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6"/>
      <c r="BD25" s="76">
        <f>BD26</f>
        <v>3789700</v>
      </c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>
        <f>BZ26</f>
        <v>2260246.21</v>
      </c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174">
        <f t="shared" si="0"/>
        <v>1529453.79</v>
      </c>
      <c r="CQ25" s="175"/>
      <c r="CR25" s="175"/>
      <c r="CS25" s="175"/>
      <c r="CT25" s="175"/>
      <c r="CU25" s="175"/>
      <c r="CV25" s="175"/>
      <c r="CW25" s="175"/>
      <c r="CX25" s="175"/>
      <c r="CY25" s="175"/>
      <c r="CZ25" s="175"/>
      <c r="DA25" s="175"/>
      <c r="DB25" s="175"/>
      <c r="DC25" s="175"/>
      <c r="DD25" s="175"/>
      <c r="DE25" s="176"/>
    </row>
    <row r="26" spans="2:109" ht="69.75" customHeight="1">
      <c r="B26" s="106" t="s">
        <v>47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3"/>
      <c r="AC26" s="94" t="s">
        <v>167</v>
      </c>
      <c r="AD26" s="95"/>
      <c r="AE26" s="95"/>
      <c r="AF26" s="95"/>
      <c r="AG26" s="95"/>
      <c r="AH26" s="96"/>
      <c r="AI26" s="97" t="s">
        <v>126</v>
      </c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6"/>
      <c r="BD26" s="76">
        <f>BD27</f>
        <v>3789700</v>
      </c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>
        <f>BZ27</f>
        <v>2260246.21</v>
      </c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174">
        <f t="shared" si="0"/>
        <v>1529453.79</v>
      </c>
      <c r="CQ26" s="175"/>
      <c r="CR26" s="175"/>
      <c r="CS26" s="175"/>
      <c r="CT26" s="175"/>
      <c r="CU26" s="175"/>
      <c r="CV26" s="175"/>
      <c r="CW26" s="175"/>
      <c r="CX26" s="175"/>
      <c r="CY26" s="175"/>
      <c r="CZ26" s="175"/>
      <c r="DA26" s="175"/>
      <c r="DB26" s="175"/>
      <c r="DC26" s="175"/>
      <c r="DD26" s="175"/>
      <c r="DE26" s="176"/>
    </row>
    <row r="27" spans="2:109" ht="33" customHeight="1">
      <c r="B27" s="106" t="s">
        <v>391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3"/>
      <c r="AC27" s="94" t="s">
        <v>167</v>
      </c>
      <c r="AD27" s="95"/>
      <c r="AE27" s="95"/>
      <c r="AF27" s="95"/>
      <c r="AG27" s="95"/>
      <c r="AH27" s="96"/>
      <c r="AI27" s="97" t="s">
        <v>19</v>
      </c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6"/>
      <c r="BD27" s="76">
        <f>BD28+BD29+BD30</f>
        <v>3789700</v>
      </c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>
        <f>BZ28+BZ29+BZ30</f>
        <v>2260246.21</v>
      </c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174">
        <f t="shared" si="0"/>
        <v>1529453.79</v>
      </c>
      <c r="CQ27" s="175"/>
      <c r="CR27" s="175"/>
      <c r="CS27" s="175"/>
      <c r="CT27" s="175"/>
      <c r="CU27" s="175"/>
      <c r="CV27" s="175"/>
      <c r="CW27" s="175"/>
      <c r="CX27" s="175"/>
      <c r="CY27" s="175"/>
      <c r="CZ27" s="175"/>
      <c r="DA27" s="175"/>
      <c r="DB27" s="175"/>
      <c r="DC27" s="175"/>
      <c r="DD27" s="175"/>
      <c r="DE27" s="176"/>
    </row>
    <row r="28" spans="2:109" ht="24" customHeight="1">
      <c r="B28" s="106" t="s">
        <v>11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3"/>
      <c r="AC28" s="94" t="s">
        <v>167</v>
      </c>
      <c r="AD28" s="95"/>
      <c r="AE28" s="95"/>
      <c r="AF28" s="95"/>
      <c r="AG28" s="95"/>
      <c r="AH28" s="96"/>
      <c r="AI28" s="97" t="s">
        <v>20</v>
      </c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6"/>
      <c r="BD28" s="76">
        <v>2749700</v>
      </c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>
        <v>1722403.72</v>
      </c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174">
        <f t="shared" si="0"/>
        <v>1027296.28</v>
      </c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6"/>
    </row>
    <row r="29" spans="2:109" ht="42.75" customHeight="1">
      <c r="B29" s="106" t="s">
        <v>360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3"/>
      <c r="AC29" s="94" t="s">
        <v>167</v>
      </c>
      <c r="AD29" s="95"/>
      <c r="AE29" s="95"/>
      <c r="AF29" s="95"/>
      <c r="AG29" s="95"/>
      <c r="AH29" s="96"/>
      <c r="AI29" s="97" t="s">
        <v>21</v>
      </c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6"/>
      <c r="BD29" s="76">
        <v>200000</v>
      </c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>
        <v>98869.05</v>
      </c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174">
        <f t="shared" si="0"/>
        <v>101130.95</v>
      </c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/>
      <c r="DE29" s="176"/>
    </row>
    <row r="30" spans="2:109" ht="58.5" customHeight="1">
      <c r="B30" s="106" t="s">
        <v>14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3"/>
      <c r="AC30" s="94" t="s">
        <v>167</v>
      </c>
      <c r="AD30" s="95"/>
      <c r="AE30" s="95"/>
      <c r="AF30" s="95"/>
      <c r="AG30" s="95"/>
      <c r="AH30" s="96"/>
      <c r="AI30" s="97" t="s">
        <v>22</v>
      </c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6"/>
      <c r="BD30" s="76">
        <v>840000</v>
      </c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>
        <v>438973.44</v>
      </c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174">
        <f t="shared" si="0"/>
        <v>401026.56</v>
      </c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75"/>
      <c r="DB30" s="175"/>
      <c r="DC30" s="175"/>
      <c r="DD30" s="175"/>
      <c r="DE30" s="176"/>
    </row>
    <row r="31" spans="2:109" ht="15" customHeight="1" hidden="1">
      <c r="B31" s="106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3"/>
      <c r="AC31" s="94"/>
      <c r="AD31" s="95"/>
      <c r="AE31" s="95"/>
      <c r="AF31" s="95"/>
      <c r="AG31" s="95"/>
      <c r="AH31" s="96"/>
      <c r="AI31" s="97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174">
        <f t="shared" si="0"/>
        <v>0</v>
      </c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6"/>
    </row>
    <row r="32" spans="2:109" ht="45" customHeight="1" hidden="1">
      <c r="B32" s="106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3"/>
      <c r="AC32" s="94"/>
      <c r="AD32" s="95"/>
      <c r="AE32" s="95"/>
      <c r="AF32" s="95"/>
      <c r="AG32" s="95"/>
      <c r="AH32" s="96"/>
      <c r="AI32" s="97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174">
        <f t="shared" si="0"/>
        <v>0</v>
      </c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6"/>
    </row>
    <row r="33" spans="2:109" ht="18" customHeight="1" hidden="1">
      <c r="B33" s="106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3"/>
      <c r="AC33" s="94"/>
      <c r="AD33" s="95"/>
      <c r="AE33" s="95"/>
      <c r="AF33" s="95"/>
      <c r="AG33" s="95"/>
      <c r="AH33" s="96"/>
      <c r="AI33" s="97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174">
        <f t="shared" si="0"/>
        <v>0</v>
      </c>
      <c r="CQ33" s="175"/>
      <c r="CR33" s="175"/>
      <c r="CS33" s="175"/>
      <c r="CT33" s="175"/>
      <c r="CU33" s="175"/>
      <c r="CV33" s="175"/>
      <c r="CW33" s="175"/>
      <c r="CX33" s="175"/>
      <c r="CY33" s="175"/>
      <c r="CZ33" s="175"/>
      <c r="DA33" s="175"/>
      <c r="DB33" s="175"/>
      <c r="DC33" s="175"/>
      <c r="DD33" s="175"/>
      <c r="DE33" s="176"/>
    </row>
    <row r="34" spans="2:109" ht="24.75" customHeight="1" hidden="1">
      <c r="B34" s="106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3"/>
      <c r="AC34" s="94"/>
      <c r="AD34" s="95"/>
      <c r="AE34" s="95"/>
      <c r="AF34" s="95"/>
      <c r="AG34" s="95"/>
      <c r="AH34" s="96"/>
      <c r="AI34" s="97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174">
        <f t="shared" si="0"/>
        <v>0</v>
      </c>
      <c r="CQ34" s="175"/>
      <c r="CR34" s="175"/>
      <c r="CS34" s="175"/>
      <c r="CT34" s="175"/>
      <c r="CU34" s="175"/>
      <c r="CV34" s="175"/>
      <c r="CW34" s="175"/>
      <c r="CX34" s="175"/>
      <c r="CY34" s="175"/>
      <c r="CZ34" s="175"/>
      <c r="DA34" s="175"/>
      <c r="DB34" s="175"/>
      <c r="DC34" s="175"/>
      <c r="DD34" s="175"/>
      <c r="DE34" s="176"/>
    </row>
    <row r="35" spans="2:109" ht="17.25" customHeight="1" hidden="1">
      <c r="B35" s="10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3"/>
      <c r="AC35" s="94"/>
      <c r="AD35" s="95"/>
      <c r="AE35" s="95"/>
      <c r="AF35" s="95"/>
      <c r="AG35" s="95"/>
      <c r="AH35" s="96"/>
      <c r="AI35" s="97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174">
        <f t="shared" si="0"/>
        <v>0</v>
      </c>
      <c r="CQ35" s="175"/>
      <c r="CR35" s="175"/>
      <c r="CS35" s="175"/>
      <c r="CT35" s="175"/>
      <c r="CU35" s="175"/>
      <c r="CV35" s="175"/>
      <c r="CW35" s="175"/>
      <c r="CX35" s="175"/>
      <c r="CY35" s="175"/>
      <c r="CZ35" s="175"/>
      <c r="DA35" s="175"/>
      <c r="DB35" s="175"/>
      <c r="DC35" s="175"/>
      <c r="DD35" s="175"/>
      <c r="DE35" s="176"/>
    </row>
    <row r="36" spans="2:109" ht="17.25" customHeight="1" hidden="1">
      <c r="B36" s="106" t="s">
        <v>234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3"/>
      <c r="AC36" s="94" t="s">
        <v>167</v>
      </c>
      <c r="AD36" s="95"/>
      <c r="AE36" s="95"/>
      <c r="AF36" s="95"/>
      <c r="AG36" s="95"/>
      <c r="AH36" s="96"/>
      <c r="AI36" s="97" t="s">
        <v>359</v>
      </c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 t="s">
        <v>254</v>
      </c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174" t="e">
        <f t="shared" si="0"/>
        <v>#VALUE!</v>
      </c>
      <c r="CQ36" s="175"/>
      <c r="CR36" s="175"/>
      <c r="CS36" s="175"/>
      <c r="CT36" s="175"/>
      <c r="CU36" s="175"/>
      <c r="CV36" s="175"/>
      <c r="CW36" s="175"/>
      <c r="CX36" s="175"/>
      <c r="CY36" s="175"/>
      <c r="CZ36" s="175"/>
      <c r="DA36" s="175"/>
      <c r="DB36" s="175"/>
      <c r="DC36" s="175"/>
      <c r="DD36" s="175"/>
      <c r="DE36" s="176"/>
    </row>
    <row r="37" spans="2:109" s="26" customFormat="1" ht="99.75" customHeight="1">
      <c r="B37" s="106" t="s">
        <v>392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3"/>
      <c r="AC37" s="94" t="s">
        <v>167</v>
      </c>
      <c r="AD37" s="95"/>
      <c r="AE37" s="95"/>
      <c r="AF37" s="95"/>
      <c r="AG37" s="95"/>
      <c r="AH37" s="96"/>
      <c r="AI37" s="97" t="s">
        <v>23</v>
      </c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6"/>
      <c r="BD37" s="77">
        <f>BD38+BD41</f>
        <v>528400</v>
      </c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9"/>
      <c r="BZ37" s="77">
        <f>BZ41+BZ38</f>
        <v>341017.81</v>
      </c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9"/>
      <c r="CP37" s="174">
        <f t="shared" si="0"/>
        <v>187382.19</v>
      </c>
      <c r="CQ37" s="175"/>
      <c r="CR37" s="175"/>
      <c r="CS37" s="175"/>
      <c r="CT37" s="175"/>
      <c r="CU37" s="175"/>
      <c r="CV37" s="175"/>
      <c r="CW37" s="175"/>
      <c r="CX37" s="175"/>
      <c r="CY37" s="175"/>
      <c r="CZ37" s="175"/>
      <c r="DA37" s="175"/>
      <c r="DB37" s="175"/>
      <c r="DC37" s="175"/>
      <c r="DD37" s="175"/>
      <c r="DE37" s="176"/>
    </row>
    <row r="38" spans="2:109" ht="69.75" customHeight="1">
      <c r="B38" s="106" t="s">
        <v>47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3"/>
      <c r="AC38" s="94" t="s">
        <v>167</v>
      </c>
      <c r="AD38" s="95"/>
      <c r="AE38" s="95"/>
      <c r="AF38" s="95"/>
      <c r="AG38" s="95"/>
      <c r="AH38" s="96"/>
      <c r="AI38" s="97" t="s">
        <v>127</v>
      </c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6"/>
      <c r="BD38" s="76">
        <f>BD39</f>
        <v>3900</v>
      </c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>
        <f>BZ39</f>
        <v>3330</v>
      </c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174">
        <f>BD38-BZ38</f>
        <v>570</v>
      </c>
      <c r="CQ38" s="175"/>
      <c r="CR38" s="175"/>
      <c r="CS38" s="175"/>
      <c r="CT38" s="175"/>
      <c r="CU38" s="175"/>
      <c r="CV38" s="175"/>
      <c r="CW38" s="175"/>
      <c r="CX38" s="175"/>
      <c r="CY38" s="175"/>
      <c r="CZ38" s="175"/>
      <c r="DA38" s="175"/>
      <c r="DB38" s="175"/>
      <c r="DC38" s="175"/>
      <c r="DD38" s="175"/>
      <c r="DE38" s="176"/>
    </row>
    <row r="39" spans="2:109" ht="33.75" customHeight="1">
      <c r="B39" s="106" t="s">
        <v>391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3"/>
      <c r="AC39" s="94" t="s">
        <v>167</v>
      </c>
      <c r="AD39" s="95"/>
      <c r="AE39" s="95"/>
      <c r="AF39" s="95"/>
      <c r="AG39" s="95"/>
      <c r="AH39" s="96"/>
      <c r="AI39" s="97" t="s">
        <v>128</v>
      </c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6"/>
      <c r="BD39" s="76">
        <f>BD40</f>
        <v>3900</v>
      </c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>
        <f>BZ40</f>
        <v>3330</v>
      </c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174">
        <f>BD39-BZ39</f>
        <v>570</v>
      </c>
      <c r="CQ39" s="175"/>
      <c r="CR39" s="175"/>
      <c r="CS39" s="175"/>
      <c r="CT39" s="175"/>
      <c r="CU39" s="175"/>
      <c r="CV39" s="175"/>
      <c r="CW39" s="175"/>
      <c r="CX39" s="175"/>
      <c r="CY39" s="175"/>
      <c r="CZ39" s="175"/>
      <c r="DA39" s="175"/>
      <c r="DB39" s="175"/>
      <c r="DC39" s="175"/>
      <c r="DD39" s="175"/>
      <c r="DE39" s="176"/>
    </row>
    <row r="40" spans="2:109" ht="45" customHeight="1">
      <c r="B40" s="106" t="s">
        <v>360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3"/>
      <c r="AC40" s="94" t="s">
        <v>167</v>
      </c>
      <c r="AD40" s="95"/>
      <c r="AE40" s="95"/>
      <c r="AF40" s="95"/>
      <c r="AG40" s="95"/>
      <c r="AH40" s="96"/>
      <c r="AI40" s="97" t="s">
        <v>129</v>
      </c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6"/>
      <c r="BD40" s="76">
        <v>3900</v>
      </c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>
        <v>3330</v>
      </c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174">
        <f>BD40-BZ40</f>
        <v>570</v>
      </c>
      <c r="CQ40" s="175"/>
      <c r="CR40" s="175"/>
      <c r="CS40" s="175"/>
      <c r="CT40" s="175"/>
      <c r="CU40" s="175"/>
      <c r="CV40" s="175"/>
      <c r="CW40" s="175"/>
      <c r="CX40" s="175"/>
      <c r="CY40" s="175"/>
      <c r="CZ40" s="175"/>
      <c r="DA40" s="175"/>
      <c r="DB40" s="175"/>
      <c r="DC40" s="175"/>
      <c r="DD40" s="175"/>
      <c r="DE40" s="176"/>
    </row>
    <row r="41" spans="2:109" s="26" customFormat="1" ht="35.25" customHeight="1">
      <c r="B41" s="106" t="s">
        <v>393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3"/>
      <c r="AC41" s="94" t="s">
        <v>167</v>
      </c>
      <c r="AD41" s="95"/>
      <c r="AE41" s="95"/>
      <c r="AF41" s="95"/>
      <c r="AG41" s="95"/>
      <c r="AH41" s="96"/>
      <c r="AI41" s="97" t="s">
        <v>48</v>
      </c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6"/>
      <c r="BD41" s="77">
        <f>BD42</f>
        <v>524500</v>
      </c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9"/>
      <c r="BZ41" s="77">
        <f>BZ42</f>
        <v>337687.81</v>
      </c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9"/>
      <c r="CP41" s="174">
        <f t="shared" si="0"/>
        <v>186812.19</v>
      </c>
      <c r="CQ41" s="175"/>
      <c r="CR41" s="175"/>
      <c r="CS41" s="175"/>
      <c r="CT41" s="175"/>
      <c r="CU41" s="175"/>
      <c r="CV41" s="175"/>
      <c r="CW41" s="175"/>
      <c r="CX41" s="175"/>
      <c r="CY41" s="175"/>
      <c r="CZ41" s="175"/>
      <c r="DA41" s="175"/>
      <c r="DB41" s="175"/>
      <c r="DC41" s="175"/>
      <c r="DD41" s="175"/>
      <c r="DE41" s="176"/>
    </row>
    <row r="42" spans="2:109" s="26" customFormat="1" ht="33.75" customHeight="1">
      <c r="B42" s="106" t="s">
        <v>24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3"/>
      <c r="AC42" s="94" t="s">
        <v>167</v>
      </c>
      <c r="AD42" s="95"/>
      <c r="AE42" s="95"/>
      <c r="AF42" s="95"/>
      <c r="AG42" s="95"/>
      <c r="AH42" s="96"/>
      <c r="AI42" s="97" t="s">
        <v>25</v>
      </c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6"/>
      <c r="BD42" s="77">
        <f>BD43</f>
        <v>524500</v>
      </c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9"/>
      <c r="BZ42" s="77">
        <f>BZ43</f>
        <v>337687.81</v>
      </c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9"/>
      <c r="CP42" s="174">
        <f t="shared" si="0"/>
        <v>186812.19</v>
      </c>
      <c r="CQ42" s="175"/>
      <c r="CR42" s="175"/>
      <c r="CS42" s="175"/>
      <c r="CT42" s="175"/>
      <c r="CU42" s="175"/>
      <c r="CV42" s="175"/>
      <c r="CW42" s="175"/>
      <c r="CX42" s="175"/>
      <c r="CY42" s="175"/>
      <c r="CZ42" s="175"/>
      <c r="DA42" s="175"/>
      <c r="DB42" s="175"/>
      <c r="DC42" s="175"/>
      <c r="DD42" s="175"/>
      <c r="DE42" s="176"/>
    </row>
    <row r="43" spans="2:109" s="26" customFormat="1" ht="37.5" customHeight="1">
      <c r="B43" s="106" t="s">
        <v>551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3"/>
      <c r="AC43" s="94" t="s">
        <v>167</v>
      </c>
      <c r="AD43" s="95"/>
      <c r="AE43" s="95"/>
      <c r="AF43" s="95"/>
      <c r="AG43" s="95"/>
      <c r="AH43" s="96"/>
      <c r="AI43" s="97" t="s">
        <v>26</v>
      </c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6"/>
      <c r="BD43" s="77">
        <v>524500</v>
      </c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9"/>
      <c r="BZ43" s="77">
        <v>337687.81</v>
      </c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9"/>
      <c r="CP43" s="174">
        <f t="shared" si="0"/>
        <v>186812.19</v>
      </c>
      <c r="CQ43" s="175"/>
      <c r="CR43" s="175"/>
      <c r="CS43" s="175"/>
      <c r="CT43" s="175"/>
      <c r="CU43" s="175"/>
      <c r="CV43" s="175"/>
      <c r="CW43" s="175"/>
      <c r="CX43" s="175"/>
      <c r="CY43" s="175"/>
      <c r="CZ43" s="175"/>
      <c r="DA43" s="175"/>
      <c r="DB43" s="175"/>
      <c r="DC43" s="175"/>
      <c r="DD43" s="175"/>
      <c r="DE43" s="176"/>
    </row>
    <row r="44" spans="2:109" s="26" customFormat="1" ht="16.5" customHeight="1" hidden="1">
      <c r="B44" s="106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3"/>
      <c r="AC44" s="94"/>
      <c r="AD44" s="95"/>
      <c r="AE44" s="95"/>
      <c r="AF44" s="95"/>
      <c r="AG44" s="95"/>
      <c r="AH44" s="96"/>
      <c r="AI44" s="97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6"/>
      <c r="BD44" s="77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9"/>
      <c r="BZ44" s="77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9"/>
      <c r="CP44" s="174">
        <f t="shared" si="0"/>
        <v>0</v>
      </c>
      <c r="CQ44" s="175"/>
      <c r="CR44" s="175"/>
      <c r="CS44" s="175"/>
      <c r="CT44" s="175"/>
      <c r="CU44" s="175"/>
      <c r="CV44" s="175"/>
      <c r="CW44" s="175"/>
      <c r="CX44" s="175"/>
      <c r="CY44" s="175"/>
      <c r="CZ44" s="175"/>
      <c r="DA44" s="175"/>
      <c r="DB44" s="175"/>
      <c r="DC44" s="175"/>
      <c r="DD44" s="175"/>
      <c r="DE44" s="176"/>
    </row>
    <row r="45" spans="2:109" s="26" customFormat="1" ht="16.5" customHeight="1" hidden="1">
      <c r="B45" s="106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94"/>
      <c r="AD45" s="95"/>
      <c r="AE45" s="95"/>
      <c r="AF45" s="95"/>
      <c r="AG45" s="95"/>
      <c r="AH45" s="96"/>
      <c r="AI45" s="97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6"/>
      <c r="BD45" s="77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9"/>
      <c r="BZ45" s="77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9"/>
      <c r="CP45" s="174">
        <f t="shared" si="0"/>
        <v>0</v>
      </c>
      <c r="CQ45" s="175"/>
      <c r="CR45" s="175"/>
      <c r="CS45" s="175"/>
      <c r="CT45" s="175"/>
      <c r="CU45" s="175"/>
      <c r="CV45" s="175"/>
      <c r="CW45" s="175"/>
      <c r="CX45" s="175"/>
      <c r="CY45" s="175"/>
      <c r="CZ45" s="175"/>
      <c r="DA45" s="175"/>
      <c r="DB45" s="175"/>
      <c r="DC45" s="175"/>
      <c r="DD45" s="175"/>
      <c r="DE45" s="176"/>
    </row>
    <row r="46" spans="2:109" ht="36.75" customHeight="1" hidden="1">
      <c r="B46" s="106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94"/>
      <c r="AD46" s="95"/>
      <c r="AE46" s="95"/>
      <c r="AF46" s="95"/>
      <c r="AG46" s="95"/>
      <c r="AH46" s="96"/>
      <c r="AI46" s="97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7">
        <f t="shared" si="0"/>
        <v>0</v>
      </c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9"/>
    </row>
    <row r="47" spans="2:109" ht="17.25" customHeight="1" hidden="1">
      <c r="B47" s="106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94"/>
      <c r="AD47" s="95"/>
      <c r="AE47" s="95"/>
      <c r="AF47" s="95"/>
      <c r="AG47" s="95"/>
      <c r="AH47" s="96"/>
      <c r="AI47" s="97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6"/>
      <c r="BD47" s="77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9"/>
      <c r="BZ47" s="77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9"/>
      <c r="CP47" s="174">
        <f t="shared" si="0"/>
        <v>0</v>
      </c>
      <c r="CQ47" s="175"/>
      <c r="CR47" s="175"/>
      <c r="CS47" s="175"/>
      <c r="CT47" s="175"/>
      <c r="CU47" s="175"/>
      <c r="CV47" s="175"/>
      <c r="CW47" s="175"/>
      <c r="CX47" s="175"/>
      <c r="CY47" s="175"/>
      <c r="CZ47" s="175"/>
      <c r="DA47" s="175"/>
      <c r="DB47" s="175"/>
      <c r="DC47" s="175"/>
      <c r="DD47" s="175"/>
      <c r="DE47" s="176"/>
    </row>
    <row r="48" spans="2:109" ht="17.25" customHeight="1" hidden="1">
      <c r="B48" s="106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94"/>
      <c r="AD48" s="95"/>
      <c r="AE48" s="95"/>
      <c r="AF48" s="95"/>
      <c r="AG48" s="95"/>
      <c r="AH48" s="96"/>
      <c r="AI48" s="97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6"/>
      <c r="BD48" s="77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9"/>
      <c r="BZ48" s="77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9"/>
      <c r="CP48" s="174">
        <f t="shared" si="0"/>
        <v>0</v>
      </c>
      <c r="CQ48" s="175"/>
      <c r="CR48" s="175"/>
      <c r="CS48" s="175"/>
      <c r="CT48" s="175"/>
      <c r="CU48" s="175"/>
      <c r="CV48" s="175"/>
      <c r="CW48" s="175"/>
      <c r="CX48" s="175"/>
      <c r="CY48" s="175"/>
      <c r="CZ48" s="175"/>
      <c r="DA48" s="175"/>
      <c r="DB48" s="175"/>
      <c r="DC48" s="175"/>
      <c r="DD48" s="175"/>
      <c r="DE48" s="176"/>
    </row>
    <row r="49" spans="2:109" ht="17.25" customHeight="1" hidden="1">
      <c r="B49" s="106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94"/>
      <c r="AD49" s="95"/>
      <c r="AE49" s="95"/>
      <c r="AF49" s="95"/>
      <c r="AG49" s="95"/>
      <c r="AH49" s="96"/>
      <c r="AI49" s="97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174">
        <f t="shared" si="0"/>
        <v>0</v>
      </c>
      <c r="CQ49" s="175"/>
      <c r="CR49" s="175"/>
      <c r="CS49" s="175"/>
      <c r="CT49" s="175"/>
      <c r="CU49" s="175"/>
      <c r="CV49" s="175"/>
      <c r="CW49" s="175"/>
      <c r="CX49" s="175"/>
      <c r="CY49" s="175"/>
      <c r="CZ49" s="175"/>
      <c r="DA49" s="175"/>
      <c r="DB49" s="175"/>
      <c r="DC49" s="175"/>
      <c r="DD49" s="175"/>
      <c r="DE49" s="176"/>
    </row>
    <row r="50" spans="2:109" ht="17.25" customHeight="1" hidden="1">
      <c r="B50" s="106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94"/>
      <c r="AD50" s="95"/>
      <c r="AE50" s="95"/>
      <c r="AF50" s="95"/>
      <c r="AG50" s="95"/>
      <c r="AH50" s="96"/>
      <c r="AI50" s="97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174">
        <f t="shared" si="0"/>
        <v>0</v>
      </c>
      <c r="CQ50" s="175"/>
      <c r="CR50" s="175"/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5"/>
      <c r="DE50" s="176"/>
    </row>
    <row r="51" spans="2:109" ht="17.25" customHeight="1" hidden="1">
      <c r="B51" s="106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94"/>
      <c r="AD51" s="95"/>
      <c r="AE51" s="95"/>
      <c r="AF51" s="95"/>
      <c r="AG51" s="95"/>
      <c r="AH51" s="96"/>
      <c r="AI51" s="97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174">
        <f t="shared" si="0"/>
        <v>0</v>
      </c>
      <c r="CQ51" s="175"/>
      <c r="CR51" s="175"/>
      <c r="CS51" s="175"/>
      <c r="CT51" s="175"/>
      <c r="CU51" s="175"/>
      <c r="CV51" s="175"/>
      <c r="CW51" s="175"/>
      <c r="CX51" s="175"/>
      <c r="CY51" s="175"/>
      <c r="CZ51" s="175"/>
      <c r="DA51" s="175"/>
      <c r="DB51" s="175"/>
      <c r="DC51" s="175"/>
      <c r="DD51" s="175"/>
      <c r="DE51" s="176"/>
    </row>
    <row r="52" spans="2:109" ht="23.25" customHeight="1" hidden="1">
      <c r="B52" s="106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3"/>
      <c r="AC52" s="94"/>
      <c r="AD52" s="95"/>
      <c r="AE52" s="95"/>
      <c r="AF52" s="95"/>
      <c r="AG52" s="95"/>
      <c r="AH52" s="96"/>
      <c r="AI52" s="97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174">
        <f t="shared" si="0"/>
        <v>0</v>
      </c>
      <c r="CQ52" s="175"/>
      <c r="CR52" s="175"/>
      <c r="CS52" s="175"/>
      <c r="CT52" s="175"/>
      <c r="CU52" s="175"/>
      <c r="CV52" s="175"/>
      <c r="CW52" s="175"/>
      <c r="CX52" s="175"/>
      <c r="CY52" s="175"/>
      <c r="CZ52" s="175"/>
      <c r="DA52" s="175"/>
      <c r="DB52" s="175"/>
      <c r="DC52" s="175"/>
      <c r="DD52" s="175"/>
      <c r="DE52" s="176"/>
    </row>
    <row r="53" spans="2:109" ht="13.5" customHeight="1" hidden="1">
      <c r="B53" s="106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3"/>
      <c r="AC53" s="94"/>
      <c r="AD53" s="95"/>
      <c r="AE53" s="95"/>
      <c r="AF53" s="95"/>
      <c r="AG53" s="95"/>
      <c r="AH53" s="96"/>
      <c r="AI53" s="97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174">
        <f t="shared" si="0"/>
        <v>0</v>
      </c>
      <c r="CQ53" s="175"/>
      <c r="CR53" s="175"/>
      <c r="CS53" s="175"/>
      <c r="CT53" s="175"/>
      <c r="CU53" s="175"/>
      <c r="CV53" s="175"/>
      <c r="CW53" s="175"/>
      <c r="CX53" s="175"/>
      <c r="CY53" s="175"/>
      <c r="CZ53" s="175"/>
      <c r="DA53" s="175"/>
      <c r="DB53" s="175"/>
      <c r="DC53" s="175"/>
      <c r="DD53" s="175"/>
      <c r="DE53" s="176"/>
    </row>
    <row r="54" spans="2:109" ht="18" customHeight="1" hidden="1">
      <c r="B54" s="106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3"/>
      <c r="AC54" s="94"/>
      <c r="AD54" s="95"/>
      <c r="AE54" s="95"/>
      <c r="AF54" s="95"/>
      <c r="AG54" s="95"/>
      <c r="AH54" s="96"/>
      <c r="AI54" s="97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174">
        <f t="shared" si="0"/>
        <v>0</v>
      </c>
      <c r="CQ54" s="175"/>
      <c r="CR54" s="175"/>
      <c r="CS54" s="175"/>
      <c r="CT54" s="175"/>
      <c r="CU54" s="175"/>
      <c r="CV54" s="175"/>
      <c r="CW54" s="175"/>
      <c r="CX54" s="175"/>
      <c r="CY54" s="175"/>
      <c r="CZ54" s="175"/>
      <c r="DA54" s="175"/>
      <c r="DB54" s="175"/>
      <c r="DC54" s="175"/>
      <c r="DD54" s="175"/>
      <c r="DE54" s="176"/>
    </row>
    <row r="55" spans="2:109" ht="24" customHeight="1" hidden="1">
      <c r="B55" s="106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3"/>
      <c r="AC55" s="94"/>
      <c r="AD55" s="95"/>
      <c r="AE55" s="95"/>
      <c r="AF55" s="95"/>
      <c r="AG55" s="95"/>
      <c r="AH55" s="96"/>
      <c r="AI55" s="97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174">
        <f t="shared" si="0"/>
        <v>0</v>
      </c>
      <c r="CQ55" s="175"/>
      <c r="CR55" s="175"/>
      <c r="CS55" s="175"/>
      <c r="CT55" s="175"/>
      <c r="CU55" s="175"/>
      <c r="CV55" s="175"/>
      <c r="CW55" s="175"/>
      <c r="CX55" s="175"/>
      <c r="CY55" s="175"/>
      <c r="CZ55" s="175"/>
      <c r="DA55" s="175"/>
      <c r="DB55" s="175"/>
      <c r="DC55" s="175"/>
      <c r="DD55" s="175"/>
      <c r="DE55" s="176"/>
    </row>
    <row r="56" spans="2:109" ht="22.5" customHeight="1" hidden="1">
      <c r="B56" s="106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3"/>
      <c r="AC56" s="94"/>
      <c r="AD56" s="95"/>
      <c r="AE56" s="95"/>
      <c r="AF56" s="95"/>
      <c r="AG56" s="95"/>
      <c r="AH56" s="96"/>
      <c r="AI56" s="97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6"/>
      <c r="BD56" s="77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9"/>
      <c r="BZ56" s="77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9"/>
      <c r="CP56" s="77">
        <f t="shared" si="0"/>
        <v>0</v>
      </c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9"/>
    </row>
    <row r="57" spans="2:109" ht="180.75" customHeight="1" hidden="1">
      <c r="B57" s="106" t="s">
        <v>358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3"/>
      <c r="AC57" s="94" t="s">
        <v>167</v>
      </c>
      <c r="AD57" s="95"/>
      <c r="AE57" s="95"/>
      <c r="AF57" s="95"/>
      <c r="AG57" s="95"/>
      <c r="AH57" s="96"/>
      <c r="AI57" s="97" t="s">
        <v>357</v>
      </c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6"/>
      <c r="BD57" s="77">
        <v>0</v>
      </c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9"/>
      <c r="BZ57" s="77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9"/>
      <c r="CP57" s="77">
        <f t="shared" si="0"/>
        <v>0</v>
      </c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9"/>
    </row>
    <row r="58" spans="2:109" ht="13.5" customHeight="1" hidden="1">
      <c r="B58" s="106" t="s">
        <v>241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3"/>
      <c r="AC58" s="94" t="s">
        <v>167</v>
      </c>
      <c r="AD58" s="95"/>
      <c r="AE58" s="95"/>
      <c r="AF58" s="95"/>
      <c r="AG58" s="95"/>
      <c r="AH58" s="96"/>
      <c r="AI58" s="97" t="s">
        <v>356</v>
      </c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6"/>
      <c r="BD58" s="76">
        <v>0</v>
      </c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7">
        <f t="shared" si="0"/>
        <v>0</v>
      </c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9"/>
    </row>
    <row r="59" spans="2:109" ht="15.75" customHeight="1" hidden="1">
      <c r="B59" s="106" t="s">
        <v>262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3"/>
      <c r="AC59" s="94" t="s">
        <v>167</v>
      </c>
      <c r="AD59" s="95"/>
      <c r="AE59" s="95"/>
      <c r="AF59" s="95"/>
      <c r="AG59" s="95"/>
      <c r="AH59" s="96"/>
      <c r="AI59" s="97" t="s">
        <v>355</v>
      </c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6"/>
      <c r="BD59" s="76">
        <v>0</v>
      </c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7">
        <f t="shared" si="0"/>
        <v>0</v>
      </c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9"/>
    </row>
    <row r="60" spans="2:109" ht="18" customHeight="1" hidden="1">
      <c r="B60" s="106" t="s">
        <v>242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3"/>
      <c r="AC60" s="94" t="s">
        <v>167</v>
      </c>
      <c r="AD60" s="95"/>
      <c r="AE60" s="95"/>
      <c r="AF60" s="95"/>
      <c r="AG60" s="95"/>
      <c r="AH60" s="96"/>
      <c r="AI60" s="97" t="s">
        <v>354</v>
      </c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6"/>
      <c r="BD60" s="76">
        <v>0</v>
      </c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7">
        <f t="shared" si="0"/>
        <v>0</v>
      </c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9"/>
    </row>
    <row r="61" spans="2:109" ht="35.25" customHeight="1" hidden="1">
      <c r="B61" s="106" t="s">
        <v>308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3"/>
      <c r="AC61" s="94" t="s">
        <v>167</v>
      </c>
      <c r="AD61" s="95"/>
      <c r="AE61" s="95"/>
      <c r="AF61" s="95"/>
      <c r="AG61" s="95"/>
      <c r="AH61" s="96"/>
      <c r="AI61" s="97" t="s">
        <v>353</v>
      </c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>
        <v>4</v>
      </c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7">
        <f t="shared" si="0"/>
        <v>-4</v>
      </c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9"/>
    </row>
    <row r="62" spans="2:109" ht="33.75" customHeight="1">
      <c r="B62" s="106" t="s">
        <v>402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3"/>
      <c r="AC62" s="94" t="s">
        <v>167</v>
      </c>
      <c r="AD62" s="95"/>
      <c r="AE62" s="95"/>
      <c r="AF62" s="95"/>
      <c r="AG62" s="95"/>
      <c r="AH62" s="96"/>
      <c r="AI62" s="97" t="s">
        <v>403</v>
      </c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6"/>
      <c r="BD62" s="77">
        <v>200</v>
      </c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9"/>
      <c r="BZ62" s="77">
        <f>BZ63</f>
        <v>200</v>
      </c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9"/>
      <c r="CP62" s="77">
        <f t="shared" si="0"/>
        <v>0</v>
      </c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9"/>
    </row>
    <row r="63" spans="2:109" ht="12" customHeight="1">
      <c r="B63" s="106" t="s">
        <v>401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3"/>
      <c r="AC63" s="94" t="s">
        <v>167</v>
      </c>
      <c r="AD63" s="95"/>
      <c r="AE63" s="95"/>
      <c r="AF63" s="95"/>
      <c r="AG63" s="95"/>
      <c r="AH63" s="96"/>
      <c r="AI63" s="97" t="s">
        <v>130</v>
      </c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6"/>
      <c r="BD63" s="77">
        <v>200</v>
      </c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9"/>
      <c r="BZ63" s="77">
        <f>BZ64</f>
        <v>200</v>
      </c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9"/>
      <c r="CP63" s="77">
        <f t="shared" si="0"/>
        <v>0</v>
      </c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9"/>
    </row>
    <row r="64" spans="2:109" ht="148.5" customHeight="1">
      <c r="B64" s="106" t="s">
        <v>140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3"/>
      <c r="AC64" s="94" t="s">
        <v>167</v>
      </c>
      <c r="AD64" s="95"/>
      <c r="AE64" s="95"/>
      <c r="AF64" s="95"/>
      <c r="AG64" s="95"/>
      <c r="AH64" s="96"/>
      <c r="AI64" s="97" t="s">
        <v>27</v>
      </c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6"/>
      <c r="BD64" s="76">
        <v>200</v>
      </c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>
        <f>BZ65</f>
        <v>200</v>
      </c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7">
        <f t="shared" si="0"/>
        <v>0</v>
      </c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9"/>
    </row>
    <row r="65" spans="2:109" s="26" customFormat="1" ht="35.25" customHeight="1">
      <c r="B65" s="106" t="s">
        <v>393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3"/>
      <c r="AC65" s="94" t="s">
        <v>167</v>
      </c>
      <c r="AD65" s="95"/>
      <c r="AE65" s="95"/>
      <c r="AF65" s="95"/>
      <c r="AG65" s="95"/>
      <c r="AH65" s="96"/>
      <c r="AI65" s="97" t="s">
        <v>390</v>
      </c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6"/>
      <c r="BD65" s="77">
        <v>200</v>
      </c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9"/>
      <c r="BZ65" s="77">
        <f>BZ66</f>
        <v>200</v>
      </c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9"/>
      <c r="CP65" s="77">
        <f t="shared" si="0"/>
        <v>0</v>
      </c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9"/>
    </row>
    <row r="66" spans="2:109" ht="36.75" customHeight="1">
      <c r="B66" s="106" t="s">
        <v>24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3"/>
      <c r="AC66" s="94" t="s">
        <v>167</v>
      </c>
      <c r="AD66" s="95"/>
      <c r="AE66" s="95"/>
      <c r="AF66" s="95"/>
      <c r="AG66" s="95"/>
      <c r="AH66" s="96"/>
      <c r="AI66" s="97" t="s">
        <v>28</v>
      </c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6"/>
      <c r="BD66" s="76">
        <v>200</v>
      </c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>
        <f>BZ67</f>
        <v>200</v>
      </c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7">
        <f t="shared" si="0"/>
        <v>0</v>
      </c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9"/>
    </row>
    <row r="67" spans="2:109" ht="35.25" customHeight="1">
      <c r="B67" s="106" t="s">
        <v>551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3"/>
      <c r="AC67" s="94" t="s">
        <v>167</v>
      </c>
      <c r="AD67" s="95"/>
      <c r="AE67" s="95"/>
      <c r="AF67" s="95"/>
      <c r="AG67" s="95"/>
      <c r="AH67" s="96"/>
      <c r="AI67" s="97" t="s">
        <v>29</v>
      </c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6"/>
      <c r="BD67" s="76">
        <v>200</v>
      </c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204">
        <v>200</v>
      </c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7">
        <f t="shared" si="0"/>
        <v>0</v>
      </c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9"/>
    </row>
    <row r="68" spans="2:109" s="21" customFormat="1" ht="18" customHeight="1">
      <c r="B68" s="199" t="s">
        <v>243</v>
      </c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100"/>
      <c r="AC68" s="203" t="s">
        <v>167</v>
      </c>
      <c r="AD68" s="201"/>
      <c r="AE68" s="201"/>
      <c r="AF68" s="201"/>
      <c r="AG68" s="201"/>
      <c r="AH68" s="202"/>
      <c r="AI68" s="200" t="s">
        <v>30</v>
      </c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2"/>
      <c r="BD68" s="83">
        <v>1000</v>
      </c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>
        <f>BZ69</f>
        <v>0</v>
      </c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158">
        <f t="shared" si="0"/>
        <v>1000</v>
      </c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59"/>
      <c r="DE68" s="160"/>
    </row>
    <row r="69" spans="2:109" ht="34.5" customHeight="1">
      <c r="B69" s="106" t="s">
        <v>402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3"/>
      <c r="AC69" s="94" t="s">
        <v>167</v>
      </c>
      <c r="AD69" s="95"/>
      <c r="AE69" s="95"/>
      <c r="AF69" s="95"/>
      <c r="AG69" s="95"/>
      <c r="AH69" s="96"/>
      <c r="AI69" s="97" t="s">
        <v>31</v>
      </c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6"/>
      <c r="BD69" s="76">
        <v>1000</v>
      </c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>
        <f>BZ70</f>
        <v>0</v>
      </c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174">
        <f t="shared" si="0"/>
        <v>1000</v>
      </c>
      <c r="CQ69" s="175"/>
      <c r="CR69" s="175"/>
      <c r="CS69" s="175"/>
      <c r="CT69" s="175"/>
      <c r="CU69" s="175"/>
      <c r="CV69" s="175"/>
      <c r="CW69" s="175"/>
      <c r="CX69" s="175"/>
      <c r="CY69" s="175"/>
      <c r="CZ69" s="175"/>
      <c r="DA69" s="175"/>
      <c r="DB69" s="175"/>
      <c r="DC69" s="175"/>
      <c r="DD69" s="175"/>
      <c r="DE69" s="176"/>
    </row>
    <row r="70" spans="2:109" ht="25.5" customHeight="1">
      <c r="B70" s="106" t="s">
        <v>372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3"/>
      <c r="AC70" s="94" t="s">
        <v>167</v>
      </c>
      <c r="AD70" s="95"/>
      <c r="AE70" s="95"/>
      <c r="AF70" s="95"/>
      <c r="AG70" s="95"/>
      <c r="AH70" s="96"/>
      <c r="AI70" s="97" t="s">
        <v>32</v>
      </c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6"/>
      <c r="BD70" s="76">
        <v>1000</v>
      </c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>
        <f>BZ71</f>
        <v>0</v>
      </c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174">
        <f aca="true" t="shared" si="1" ref="CP70:CP133">BD70-BZ70</f>
        <v>1000</v>
      </c>
      <c r="CQ70" s="175"/>
      <c r="CR70" s="175"/>
      <c r="CS70" s="175"/>
      <c r="CT70" s="175"/>
      <c r="CU70" s="175"/>
      <c r="CV70" s="175"/>
      <c r="CW70" s="175"/>
      <c r="CX70" s="175"/>
      <c r="CY70" s="175"/>
      <c r="CZ70" s="175"/>
      <c r="DA70" s="175"/>
      <c r="DB70" s="175"/>
      <c r="DC70" s="175"/>
      <c r="DD70" s="175"/>
      <c r="DE70" s="176"/>
    </row>
    <row r="71" spans="2:109" ht="79.5" customHeight="1">
      <c r="B71" s="106" t="s">
        <v>352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3"/>
      <c r="AC71" s="94" t="s">
        <v>167</v>
      </c>
      <c r="AD71" s="95"/>
      <c r="AE71" s="95"/>
      <c r="AF71" s="95"/>
      <c r="AG71" s="95"/>
      <c r="AH71" s="96"/>
      <c r="AI71" s="97" t="s">
        <v>33</v>
      </c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6"/>
      <c r="BD71" s="76">
        <v>1000</v>
      </c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>
        <f>BZ72</f>
        <v>0</v>
      </c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174">
        <f t="shared" si="1"/>
        <v>1000</v>
      </c>
      <c r="CQ71" s="175"/>
      <c r="CR71" s="175"/>
      <c r="CS71" s="175"/>
      <c r="CT71" s="175"/>
      <c r="CU71" s="175"/>
      <c r="CV71" s="175"/>
      <c r="CW71" s="175"/>
      <c r="CX71" s="175"/>
      <c r="CY71" s="175"/>
      <c r="CZ71" s="175"/>
      <c r="DA71" s="175"/>
      <c r="DB71" s="175"/>
      <c r="DC71" s="175"/>
      <c r="DD71" s="175"/>
      <c r="DE71" s="176"/>
    </row>
    <row r="72" spans="2:109" ht="18.75" customHeight="1">
      <c r="B72" s="106" t="s">
        <v>50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3"/>
      <c r="AC72" s="94" t="s">
        <v>167</v>
      </c>
      <c r="AD72" s="95"/>
      <c r="AE72" s="95"/>
      <c r="AF72" s="95"/>
      <c r="AG72" s="95"/>
      <c r="AH72" s="96"/>
      <c r="AI72" s="97" t="s">
        <v>49</v>
      </c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6"/>
      <c r="BD72" s="76">
        <v>1000</v>
      </c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>
        <f>BZ73</f>
        <v>0</v>
      </c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174">
        <f t="shared" si="1"/>
        <v>1000</v>
      </c>
      <c r="CQ72" s="175"/>
      <c r="CR72" s="175"/>
      <c r="CS72" s="175"/>
      <c r="CT72" s="175"/>
      <c r="CU72" s="175"/>
      <c r="CV72" s="175"/>
      <c r="CW72" s="175"/>
      <c r="CX72" s="175"/>
      <c r="CY72" s="175"/>
      <c r="CZ72" s="175"/>
      <c r="DA72" s="175"/>
      <c r="DB72" s="175"/>
      <c r="DC72" s="175"/>
      <c r="DD72" s="175"/>
      <c r="DE72" s="176"/>
    </row>
    <row r="73" spans="2:109" ht="18.75" customHeight="1">
      <c r="B73" s="106" t="s">
        <v>291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3"/>
      <c r="AC73" s="94" t="s">
        <v>167</v>
      </c>
      <c r="AD73" s="95"/>
      <c r="AE73" s="95"/>
      <c r="AF73" s="95"/>
      <c r="AG73" s="95"/>
      <c r="AH73" s="96"/>
      <c r="AI73" s="97" t="s">
        <v>34</v>
      </c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6"/>
      <c r="BD73" s="76">
        <v>1000</v>
      </c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>
        <v>0</v>
      </c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174">
        <f t="shared" si="1"/>
        <v>1000</v>
      </c>
      <c r="CQ73" s="175"/>
      <c r="CR73" s="175"/>
      <c r="CS73" s="175"/>
      <c r="CT73" s="175"/>
      <c r="CU73" s="175"/>
      <c r="CV73" s="175"/>
      <c r="CW73" s="175"/>
      <c r="CX73" s="175"/>
      <c r="CY73" s="175"/>
      <c r="CZ73" s="175"/>
      <c r="DA73" s="175"/>
      <c r="DB73" s="175"/>
      <c r="DC73" s="175"/>
      <c r="DD73" s="175"/>
      <c r="DE73" s="176"/>
    </row>
    <row r="74" spans="2:109" ht="18.75" customHeight="1" hidden="1">
      <c r="B74" s="106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3"/>
      <c r="AC74" s="94"/>
      <c r="AD74" s="95"/>
      <c r="AE74" s="95"/>
      <c r="AF74" s="95"/>
      <c r="AG74" s="95"/>
      <c r="AH74" s="96"/>
      <c r="AI74" s="97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174">
        <f t="shared" si="1"/>
        <v>0</v>
      </c>
      <c r="CQ74" s="175"/>
      <c r="CR74" s="175"/>
      <c r="CS74" s="175"/>
      <c r="CT74" s="175"/>
      <c r="CU74" s="175"/>
      <c r="CV74" s="175"/>
      <c r="CW74" s="175"/>
      <c r="CX74" s="175"/>
      <c r="CY74" s="175"/>
      <c r="CZ74" s="175"/>
      <c r="DA74" s="175"/>
      <c r="DB74" s="175"/>
      <c r="DC74" s="175"/>
      <c r="DD74" s="175"/>
      <c r="DE74" s="176"/>
    </row>
    <row r="75" spans="2:109" ht="0.75" customHeight="1">
      <c r="B75" s="106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3"/>
      <c r="AC75" s="94"/>
      <c r="AD75" s="95"/>
      <c r="AE75" s="95"/>
      <c r="AF75" s="95"/>
      <c r="AG75" s="95"/>
      <c r="AH75" s="96"/>
      <c r="AI75" s="97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174">
        <f t="shared" si="1"/>
        <v>0</v>
      </c>
      <c r="CQ75" s="175"/>
      <c r="CR75" s="175"/>
      <c r="CS75" s="175"/>
      <c r="CT75" s="175"/>
      <c r="CU75" s="175"/>
      <c r="CV75" s="175"/>
      <c r="CW75" s="175"/>
      <c r="CX75" s="175"/>
      <c r="CY75" s="175"/>
      <c r="CZ75" s="175"/>
      <c r="DA75" s="175"/>
      <c r="DB75" s="175"/>
      <c r="DC75" s="175"/>
      <c r="DD75" s="175"/>
      <c r="DE75" s="176"/>
    </row>
    <row r="76" spans="2:109" s="21" customFormat="1" ht="24.75" customHeight="1">
      <c r="B76" s="199" t="s">
        <v>253</v>
      </c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100"/>
      <c r="AC76" s="203" t="s">
        <v>167</v>
      </c>
      <c r="AD76" s="201"/>
      <c r="AE76" s="201"/>
      <c r="AF76" s="201"/>
      <c r="AG76" s="201"/>
      <c r="AH76" s="202"/>
      <c r="AI76" s="200" t="s">
        <v>35</v>
      </c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01"/>
      <c r="AZ76" s="201"/>
      <c r="BA76" s="201"/>
      <c r="BB76" s="201"/>
      <c r="BC76" s="202"/>
      <c r="BD76" s="83">
        <f>BD77+BD83+BD95+BD109</f>
        <v>116500</v>
      </c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>
        <f>BZ77+BZ83+BZ95+BZ109</f>
        <v>101900.17</v>
      </c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158">
        <f t="shared" si="1"/>
        <v>14599.830000000002</v>
      </c>
      <c r="CQ76" s="159"/>
      <c r="CR76" s="159"/>
      <c r="CS76" s="159"/>
      <c r="CT76" s="159"/>
      <c r="CU76" s="159"/>
      <c r="CV76" s="159"/>
      <c r="CW76" s="159"/>
      <c r="CX76" s="159"/>
      <c r="CY76" s="159"/>
      <c r="CZ76" s="159"/>
      <c r="DA76" s="159"/>
      <c r="DB76" s="159"/>
      <c r="DC76" s="159"/>
      <c r="DD76" s="159"/>
      <c r="DE76" s="160"/>
    </row>
    <row r="77" spans="2:109" ht="34.5" customHeight="1">
      <c r="B77" s="106" t="s">
        <v>0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3"/>
      <c r="AC77" s="94" t="s">
        <v>167</v>
      </c>
      <c r="AD77" s="95"/>
      <c r="AE77" s="95"/>
      <c r="AF77" s="95"/>
      <c r="AG77" s="95"/>
      <c r="AH77" s="96"/>
      <c r="AI77" s="97" t="s">
        <v>36</v>
      </c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6"/>
      <c r="BD77" s="76">
        <f>BD78</f>
        <v>53500</v>
      </c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>
        <f>BZ78</f>
        <v>53220</v>
      </c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174">
        <f t="shared" si="1"/>
        <v>280</v>
      </c>
      <c r="CQ77" s="175"/>
      <c r="CR77" s="175"/>
      <c r="CS77" s="175"/>
      <c r="CT77" s="175"/>
      <c r="CU77" s="175"/>
      <c r="CV77" s="175"/>
      <c r="CW77" s="175"/>
      <c r="CX77" s="175"/>
      <c r="CY77" s="175"/>
      <c r="CZ77" s="175"/>
      <c r="DA77" s="175"/>
      <c r="DB77" s="175"/>
      <c r="DC77" s="175"/>
      <c r="DD77" s="175"/>
      <c r="DE77" s="176"/>
    </row>
    <row r="78" spans="2:109" ht="39" customHeight="1">
      <c r="B78" s="106" t="s">
        <v>364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3"/>
      <c r="AC78" s="94" t="s">
        <v>167</v>
      </c>
      <c r="AD78" s="95"/>
      <c r="AE78" s="95"/>
      <c r="AF78" s="95"/>
      <c r="AG78" s="95"/>
      <c r="AH78" s="96"/>
      <c r="AI78" s="97" t="s">
        <v>37</v>
      </c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6"/>
      <c r="BD78" s="76">
        <f>BD80</f>
        <v>53500</v>
      </c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>
        <f>BZ80</f>
        <v>53220</v>
      </c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174">
        <f t="shared" si="1"/>
        <v>280</v>
      </c>
      <c r="CQ78" s="175"/>
      <c r="CR78" s="175"/>
      <c r="CS78" s="175"/>
      <c r="CT78" s="175"/>
      <c r="CU78" s="175"/>
      <c r="CV78" s="175"/>
      <c r="CW78" s="175"/>
      <c r="CX78" s="175"/>
      <c r="CY78" s="175"/>
      <c r="CZ78" s="175"/>
      <c r="DA78" s="175"/>
      <c r="DB78" s="175"/>
      <c r="DC78" s="175"/>
      <c r="DD78" s="175"/>
      <c r="DE78" s="176"/>
    </row>
    <row r="79" spans="2:109" ht="81.75" customHeight="1">
      <c r="B79" s="106" t="s">
        <v>394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3"/>
      <c r="AC79" s="94" t="s">
        <v>167</v>
      </c>
      <c r="AD79" s="95"/>
      <c r="AE79" s="95"/>
      <c r="AF79" s="95"/>
      <c r="AG79" s="95"/>
      <c r="AH79" s="96"/>
      <c r="AI79" s="97" t="s">
        <v>457</v>
      </c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6"/>
      <c r="BD79" s="76">
        <f>BD80</f>
        <v>53500</v>
      </c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>
        <f>BZ80</f>
        <v>53220</v>
      </c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174">
        <f>BD79-BZ79</f>
        <v>280</v>
      </c>
      <c r="CQ79" s="175"/>
      <c r="CR79" s="175"/>
      <c r="CS79" s="175"/>
      <c r="CT79" s="175"/>
      <c r="CU79" s="175"/>
      <c r="CV79" s="175"/>
      <c r="CW79" s="175"/>
      <c r="CX79" s="175"/>
      <c r="CY79" s="175"/>
      <c r="CZ79" s="175"/>
      <c r="DA79" s="175"/>
      <c r="DB79" s="175"/>
      <c r="DC79" s="175"/>
      <c r="DD79" s="175"/>
      <c r="DE79" s="176"/>
    </row>
    <row r="80" spans="2:109" ht="81" customHeight="1">
      <c r="B80" s="106" t="s">
        <v>394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3"/>
      <c r="AC80" s="94" t="s">
        <v>167</v>
      </c>
      <c r="AD80" s="95"/>
      <c r="AE80" s="95"/>
      <c r="AF80" s="95"/>
      <c r="AG80" s="95"/>
      <c r="AH80" s="96"/>
      <c r="AI80" s="97" t="s">
        <v>554</v>
      </c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6"/>
      <c r="BD80" s="76">
        <f>BD81</f>
        <v>53500</v>
      </c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>
        <f>BZ81</f>
        <v>53220</v>
      </c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174">
        <f t="shared" si="1"/>
        <v>280</v>
      </c>
      <c r="CQ80" s="175"/>
      <c r="CR80" s="175"/>
      <c r="CS80" s="175"/>
      <c r="CT80" s="175"/>
      <c r="CU80" s="175"/>
      <c r="CV80" s="175"/>
      <c r="CW80" s="175"/>
      <c r="CX80" s="175"/>
      <c r="CY80" s="175"/>
      <c r="CZ80" s="175"/>
      <c r="DA80" s="175"/>
      <c r="DB80" s="175"/>
      <c r="DC80" s="175"/>
      <c r="DD80" s="175"/>
      <c r="DE80" s="176"/>
    </row>
    <row r="81" spans="2:109" ht="81" customHeight="1">
      <c r="B81" s="106" t="s">
        <v>394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3"/>
      <c r="AC81" s="94" t="s">
        <v>167</v>
      </c>
      <c r="AD81" s="95"/>
      <c r="AE81" s="95"/>
      <c r="AF81" s="95"/>
      <c r="AG81" s="95"/>
      <c r="AH81" s="96"/>
      <c r="AI81" s="97" t="s">
        <v>555</v>
      </c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6"/>
      <c r="BD81" s="76">
        <f>BD82</f>
        <v>53500</v>
      </c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>
        <f>BZ82</f>
        <v>53220</v>
      </c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174">
        <f>BD81-BZ81</f>
        <v>280</v>
      </c>
      <c r="CQ81" s="175"/>
      <c r="CR81" s="175"/>
      <c r="CS81" s="175"/>
      <c r="CT81" s="175"/>
      <c r="CU81" s="175"/>
      <c r="CV81" s="175"/>
      <c r="CW81" s="175"/>
      <c r="CX81" s="175"/>
      <c r="CY81" s="175"/>
      <c r="CZ81" s="175"/>
      <c r="DA81" s="175"/>
      <c r="DB81" s="175"/>
      <c r="DC81" s="175"/>
      <c r="DD81" s="175"/>
      <c r="DE81" s="176"/>
    </row>
    <row r="82" spans="2:109" ht="81" customHeight="1">
      <c r="B82" s="106" t="s">
        <v>394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3"/>
      <c r="AC82" s="94" t="s">
        <v>167</v>
      </c>
      <c r="AD82" s="95"/>
      <c r="AE82" s="95"/>
      <c r="AF82" s="95"/>
      <c r="AG82" s="95"/>
      <c r="AH82" s="96"/>
      <c r="AI82" s="97" t="s">
        <v>574</v>
      </c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6"/>
      <c r="BD82" s="76">
        <v>53500</v>
      </c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>
        <v>53220</v>
      </c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174">
        <f>BD82-BZ82</f>
        <v>280</v>
      </c>
      <c r="CQ82" s="175"/>
      <c r="CR82" s="175"/>
      <c r="CS82" s="175"/>
      <c r="CT82" s="175"/>
      <c r="CU82" s="175"/>
      <c r="CV82" s="175"/>
      <c r="CW82" s="175"/>
      <c r="CX82" s="175"/>
      <c r="CY82" s="175"/>
      <c r="CZ82" s="175"/>
      <c r="DA82" s="175"/>
      <c r="DB82" s="175"/>
      <c r="DC82" s="175"/>
      <c r="DD82" s="175"/>
      <c r="DE82" s="176"/>
    </row>
    <row r="83" spans="2:109" ht="36.75" customHeight="1">
      <c r="B83" s="106" t="s">
        <v>50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3"/>
      <c r="AC83" s="94" t="s">
        <v>167</v>
      </c>
      <c r="AD83" s="95"/>
      <c r="AE83" s="95"/>
      <c r="AF83" s="95"/>
      <c r="AG83" s="95"/>
      <c r="AH83" s="96"/>
      <c r="AI83" s="97" t="s">
        <v>458</v>
      </c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6"/>
      <c r="BD83" s="76">
        <f>BD84</f>
        <v>18000</v>
      </c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>
        <f>BZ84</f>
        <v>14170.480000000001</v>
      </c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174">
        <f t="shared" si="1"/>
        <v>3829.5199999999986</v>
      </c>
      <c r="CQ83" s="175"/>
      <c r="CR83" s="175"/>
      <c r="CS83" s="175"/>
      <c r="CT83" s="175"/>
      <c r="CU83" s="175"/>
      <c r="CV83" s="175"/>
      <c r="CW83" s="175"/>
      <c r="CX83" s="175"/>
      <c r="CY83" s="175"/>
      <c r="CZ83" s="175"/>
      <c r="DA83" s="175"/>
      <c r="DB83" s="175"/>
      <c r="DC83" s="175"/>
      <c r="DD83" s="175"/>
      <c r="DE83" s="176"/>
    </row>
    <row r="84" spans="2:109" ht="26.25" customHeight="1">
      <c r="B84" s="106" t="s">
        <v>38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3"/>
      <c r="AC84" s="94" t="s">
        <v>167</v>
      </c>
      <c r="AD84" s="95"/>
      <c r="AE84" s="95"/>
      <c r="AF84" s="95"/>
      <c r="AG84" s="95"/>
      <c r="AH84" s="96"/>
      <c r="AI84" s="97" t="s">
        <v>459</v>
      </c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6"/>
      <c r="BD84" s="76">
        <f>BD85+BD88+BD91</f>
        <v>18000</v>
      </c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>
        <f>BZ85+BZ88+BZ91</f>
        <v>14170.480000000001</v>
      </c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174">
        <f t="shared" si="1"/>
        <v>3829.5199999999986</v>
      </c>
      <c r="CQ84" s="175"/>
      <c r="CR84" s="175"/>
      <c r="CS84" s="175"/>
      <c r="CT84" s="175"/>
      <c r="CU84" s="175"/>
      <c r="CV84" s="175"/>
      <c r="CW84" s="175"/>
      <c r="CX84" s="175"/>
      <c r="CY84" s="175"/>
      <c r="CZ84" s="175"/>
      <c r="DA84" s="175"/>
      <c r="DB84" s="175"/>
      <c r="DC84" s="175"/>
      <c r="DD84" s="175"/>
      <c r="DE84" s="176"/>
    </row>
    <row r="85" spans="2:109" ht="22.5" customHeight="1">
      <c r="B85" s="106" t="s">
        <v>290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3"/>
      <c r="AC85" s="94" t="s">
        <v>167</v>
      </c>
      <c r="AD85" s="95"/>
      <c r="AE85" s="95"/>
      <c r="AF85" s="95"/>
      <c r="AG85" s="95"/>
      <c r="AH85" s="96"/>
      <c r="AI85" s="97" t="s">
        <v>460</v>
      </c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6"/>
      <c r="BD85" s="76">
        <v>3000</v>
      </c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>
        <v>1372.28</v>
      </c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174">
        <f t="shared" si="1"/>
        <v>1627.72</v>
      </c>
      <c r="CQ85" s="175"/>
      <c r="CR85" s="175"/>
      <c r="CS85" s="175"/>
      <c r="CT85" s="175"/>
      <c r="CU85" s="175"/>
      <c r="CV85" s="175"/>
      <c r="CW85" s="175"/>
      <c r="CX85" s="175"/>
      <c r="CY85" s="175"/>
      <c r="CZ85" s="175"/>
      <c r="DA85" s="175"/>
      <c r="DB85" s="175"/>
      <c r="DC85" s="175"/>
      <c r="DD85" s="175"/>
      <c r="DE85" s="176"/>
    </row>
    <row r="86" spans="2:109" ht="18.75" customHeight="1" hidden="1">
      <c r="B86" s="106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3"/>
      <c r="AC86" s="94"/>
      <c r="AD86" s="95"/>
      <c r="AE86" s="95"/>
      <c r="AF86" s="95"/>
      <c r="AG86" s="95"/>
      <c r="AH86" s="96"/>
      <c r="AI86" s="97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174">
        <f t="shared" si="1"/>
        <v>0</v>
      </c>
      <c r="CQ86" s="175"/>
      <c r="CR86" s="175"/>
      <c r="CS86" s="175"/>
      <c r="CT86" s="175"/>
      <c r="CU86" s="175"/>
      <c r="CV86" s="175"/>
      <c r="CW86" s="175"/>
      <c r="CX86" s="175"/>
      <c r="CY86" s="175"/>
      <c r="CZ86" s="175"/>
      <c r="DA86" s="175"/>
      <c r="DB86" s="175"/>
      <c r="DC86" s="175"/>
      <c r="DD86" s="175"/>
      <c r="DE86" s="176"/>
    </row>
    <row r="87" spans="2:109" ht="18.75" customHeight="1" hidden="1">
      <c r="B87" s="106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3"/>
      <c r="AC87" s="94"/>
      <c r="AD87" s="95"/>
      <c r="AE87" s="95"/>
      <c r="AF87" s="95"/>
      <c r="AG87" s="95"/>
      <c r="AH87" s="96"/>
      <c r="AI87" s="97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174">
        <f t="shared" si="1"/>
        <v>0</v>
      </c>
      <c r="CQ87" s="175"/>
      <c r="CR87" s="175"/>
      <c r="CS87" s="175"/>
      <c r="CT87" s="175"/>
      <c r="CU87" s="175"/>
      <c r="CV87" s="175"/>
      <c r="CW87" s="175"/>
      <c r="CX87" s="175"/>
      <c r="CY87" s="175"/>
      <c r="CZ87" s="175"/>
      <c r="DA87" s="175"/>
      <c r="DB87" s="175"/>
      <c r="DC87" s="175"/>
      <c r="DD87" s="175"/>
      <c r="DE87" s="176"/>
    </row>
    <row r="88" spans="2:109" ht="13.5" customHeight="1">
      <c r="B88" s="106" t="s">
        <v>39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3"/>
      <c r="AC88" s="94" t="s">
        <v>167</v>
      </c>
      <c r="AD88" s="95"/>
      <c r="AE88" s="95"/>
      <c r="AF88" s="95"/>
      <c r="AG88" s="95"/>
      <c r="AH88" s="96"/>
      <c r="AI88" s="97" t="s">
        <v>461</v>
      </c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6"/>
      <c r="BD88" s="76">
        <v>1000</v>
      </c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>
        <v>0</v>
      </c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174">
        <f t="shared" si="1"/>
        <v>1000</v>
      </c>
      <c r="CQ88" s="175"/>
      <c r="CR88" s="175"/>
      <c r="CS88" s="175"/>
      <c r="CT88" s="175"/>
      <c r="CU88" s="175"/>
      <c r="CV88" s="175"/>
      <c r="CW88" s="175"/>
      <c r="CX88" s="175"/>
      <c r="CY88" s="175"/>
      <c r="CZ88" s="175"/>
      <c r="DA88" s="175"/>
      <c r="DB88" s="175"/>
      <c r="DC88" s="175"/>
      <c r="DD88" s="175"/>
      <c r="DE88" s="176"/>
    </row>
    <row r="89" spans="2:109" ht="18.75" customHeight="1" hidden="1">
      <c r="B89" s="106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3"/>
      <c r="AC89" s="94"/>
      <c r="AD89" s="95"/>
      <c r="AE89" s="95"/>
      <c r="AF89" s="95"/>
      <c r="AG89" s="95"/>
      <c r="AH89" s="96"/>
      <c r="AI89" s="97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174">
        <f t="shared" si="1"/>
        <v>0</v>
      </c>
      <c r="CQ89" s="175"/>
      <c r="CR89" s="175"/>
      <c r="CS89" s="175"/>
      <c r="CT89" s="175"/>
      <c r="CU89" s="175"/>
      <c r="CV89" s="175"/>
      <c r="CW89" s="175"/>
      <c r="CX89" s="175"/>
      <c r="CY89" s="175"/>
      <c r="CZ89" s="175"/>
      <c r="DA89" s="175"/>
      <c r="DB89" s="175"/>
      <c r="DC89" s="175"/>
      <c r="DD89" s="175"/>
      <c r="DE89" s="176"/>
    </row>
    <row r="90" spans="2:109" ht="18.75" customHeight="1" hidden="1">
      <c r="B90" s="106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3"/>
      <c r="AC90" s="94"/>
      <c r="AD90" s="95"/>
      <c r="AE90" s="95"/>
      <c r="AF90" s="95"/>
      <c r="AG90" s="95"/>
      <c r="AH90" s="96"/>
      <c r="AI90" s="97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174">
        <f t="shared" si="1"/>
        <v>0</v>
      </c>
      <c r="CQ90" s="175"/>
      <c r="CR90" s="175"/>
      <c r="CS90" s="175"/>
      <c r="CT90" s="175"/>
      <c r="CU90" s="175"/>
      <c r="CV90" s="175"/>
      <c r="CW90" s="175"/>
      <c r="CX90" s="175"/>
      <c r="CY90" s="175"/>
      <c r="CZ90" s="175"/>
      <c r="DA90" s="175"/>
      <c r="DB90" s="175"/>
      <c r="DC90" s="175"/>
      <c r="DD90" s="175"/>
      <c r="DE90" s="176"/>
    </row>
    <row r="91" spans="2:109" ht="12" customHeight="1">
      <c r="B91" s="106" t="s">
        <v>40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3"/>
      <c r="AC91" s="94" t="s">
        <v>167</v>
      </c>
      <c r="AD91" s="95"/>
      <c r="AE91" s="95"/>
      <c r="AF91" s="95"/>
      <c r="AG91" s="95"/>
      <c r="AH91" s="96"/>
      <c r="AI91" s="97" t="s">
        <v>462</v>
      </c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6"/>
      <c r="BD91" s="76">
        <v>14000</v>
      </c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>
        <v>12798.2</v>
      </c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174">
        <f t="shared" si="1"/>
        <v>1201.7999999999993</v>
      </c>
      <c r="CQ91" s="175"/>
      <c r="CR91" s="175"/>
      <c r="CS91" s="175"/>
      <c r="CT91" s="175"/>
      <c r="CU91" s="175"/>
      <c r="CV91" s="175"/>
      <c r="CW91" s="175"/>
      <c r="CX91" s="175"/>
      <c r="CY91" s="175"/>
      <c r="CZ91" s="175"/>
      <c r="DA91" s="175"/>
      <c r="DB91" s="175"/>
      <c r="DC91" s="175"/>
      <c r="DD91" s="175"/>
      <c r="DE91" s="176"/>
    </row>
    <row r="92" spans="2:109" ht="18.75" customHeight="1" hidden="1">
      <c r="B92" s="106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3"/>
      <c r="AC92" s="94"/>
      <c r="AD92" s="95"/>
      <c r="AE92" s="95"/>
      <c r="AF92" s="95"/>
      <c r="AG92" s="95"/>
      <c r="AH92" s="96"/>
      <c r="AI92" s="97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174">
        <f t="shared" si="1"/>
        <v>0</v>
      </c>
      <c r="CQ92" s="175"/>
      <c r="CR92" s="175"/>
      <c r="CS92" s="175"/>
      <c r="CT92" s="175"/>
      <c r="CU92" s="175"/>
      <c r="CV92" s="175"/>
      <c r="CW92" s="175"/>
      <c r="CX92" s="175"/>
      <c r="CY92" s="175"/>
      <c r="CZ92" s="175"/>
      <c r="DA92" s="175"/>
      <c r="DB92" s="175"/>
      <c r="DC92" s="175"/>
      <c r="DD92" s="175"/>
      <c r="DE92" s="176"/>
    </row>
    <row r="93" spans="2:109" ht="18.75" customHeight="1" hidden="1">
      <c r="B93" s="106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3"/>
      <c r="AC93" s="94"/>
      <c r="AD93" s="95"/>
      <c r="AE93" s="95"/>
      <c r="AF93" s="95"/>
      <c r="AG93" s="95"/>
      <c r="AH93" s="96"/>
      <c r="AI93" s="97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174">
        <f t="shared" si="1"/>
        <v>0</v>
      </c>
      <c r="CQ93" s="175"/>
      <c r="CR93" s="175"/>
      <c r="CS93" s="175"/>
      <c r="CT93" s="175"/>
      <c r="CU93" s="175"/>
      <c r="CV93" s="175"/>
      <c r="CW93" s="175"/>
      <c r="CX93" s="175"/>
      <c r="CY93" s="175"/>
      <c r="CZ93" s="175"/>
      <c r="DA93" s="175"/>
      <c r="DB93" s="175"/>
      <c r="DC93" s="175"/>
      <c r="DD93" s="175"/>
      <c r="DE93" s="176"/>
    </row>
    <row r="94" spans="2:109" ht="12" customHeight="1" hidden="1">
      <c r="B94" s="106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3"/>
      <c r="AC94" s="94"/>
      <c r="AD94" s="95"/>
      <c r="AE94" s="95"/>
      <c r="AF94" s="95"/>
      <c r="AG94" s="95"/>
      <c r="AH94" s="96"/>
      <c r="AI94" s="97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174">
        <f t="shared" si="1"/>
        <v>0</v>
      </c>
      <c r="CQ94" s="175"/>
      <c r="CR94" s="175"/>
      <c r="CS94" s="175"/>
      <c r="CT94" s="175"/>
      <c r="CU94" s="175"/>
      <c r="CV94" s="175"/>
      <c r="CW94" s="175"/>
      <c r="CX94" s="175"/>
      <c r="CY94" s="175"/>
      <c r="CZ94" s="175"/>
      <c r="DA94" s="175"/>
      <c r="DB94" s="175"/>
      <c r="DC94" s="175"/>
      <c r="DD94" s="175"/>
      <c r="DE94" s="176"/>
    </row>
    <row r="95" spans="2:109" ht="36" customHeight="1">
      <c r="B95" s="106" t="s">
        <v>463</v>
      </c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3"/>
      <c r="AC95" s="94" t="s">
        <v>167</v>
      </c>
      <c r="AD95" s="95"/>
      <c r="AE95" s="95"/>
      <c r="AF95" s="95"/>
      <c r="AG95" s="95"/>
      <c r="AH95" s="96"/>
      <c r="AI95" s="97" t="s">
        <v>464</v>
      </c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6"/>
      <c r="BD95" s="76">
        <f>BD96</f>
        <v>30000</v>
      </c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>
        <f>BZ96</f>
        <v>21808</v>
      </c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174">
        <f t="shared" si="1"/>
        <v>8192</v>
      </c>
      <c r="CQ95" s="175"/>
      <c r="CR95" s="175"/>
      <c r="CS95" s="175"/>
      <c r="CT95" s="175"/>
      <c r="CU95" s="175"/>
      <c r="CV95" s="175"/>
      <c r="CW95" s="175"/>
      <c r="CX95" s="175"/>
      <c r="CY95" s="175"/>
      <c r="CZ95" s="175"/>
      <c r="DA95" s="175"/>
      <c r="DB95" s="175"/>
      <c r="DC95" s="175"/>
      <c r="DD95" s="175"/>
      <c r="DE95" s="176"/>
    </row>
    <row r="96" spans="2:109" ht="48" customHeight="1">
      <c r="B96" s="106" t="s">
        <v>483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3"/>
      <c r="AC96" s="94" t="s">
        <v>167</v>
      </c>
      <c r="AD96" s="95"/>
      <c r="AE96" s="95"/>
      <c r="AF96" s="95"/>
      <c r="AG96" s="95"/>
      <c r="AH96" s="96"/>
      <c r="AI96" s="97" t="s">
        <v>526</v>
      </c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6"/>
      <c r="BD96" s="76">
        <f>BD104</f>
        <v>30000</v>
      </c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>
        <f>BZ104</f>
        <v>21808</v>
      </c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174">
        <f t="shared" si="1"/>
        <v>8192</v>
      </c>
      <c r="CQ96" s="175"/>
      <c r="CR96" s="175"/>
      <c r="CS96" s="175"/>
      <c r="CT96" s="175"/>
      <c r="CU96" s="175"/>
      <c r="CV96" s="175"/>
      <c r="CW96" s="175"/>
      <c r="CX96" s="175"/>
      <c r="CY96" s="175"/>
      <c r="CZ96" s="175"/>
      <c r="DA96" s="175"/>
      <c r="DB96" s="175"/>
      <c r="DC96" s="175"/>
      <c r="DD96" s="175"/>
      <c r="DE96" s="176"/>
    </row>
    <row r="97" spans="2:109" ht="87.75" customHeight="1" hidden="1">
      <c r="B97" s="106" t="s">
        <v>351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3"/>
      <c r="AC97" s="94" t="s">
        <v>167</v>
      </c>
      <c r="AD97" s="95"/>
      <c r="AE97" s="95"/>
      <c r="AF97" s="95"/>
      <c r="AG97" s="95"/>
      <c r="AH97" s="96"/>
      <c r="AI97" s="97" t="s">
        <v>41</v>
      </c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6"/>
      <c r="BD97" s="76">
        <v>39800</v>
      </c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>
        <v>26816</v>
      </c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174">
        <f t="shared" si="1"/>
        <v>12984</v>
      </c>
      <c r="CQ97" s="175"/>
      <c r="CR97" s="175"/>
      <c r="CS97" s="175"/>
      <c r="CT97" s="175"/>
      <c r="CU97" s="175"/>
      <c r="CV97" s="175"/>
      <c r="CW97" s="175"/>
      <c r="CX97" s="175"/>
      <c r="CY97" s="175"/>
      <c r="CZ97" s="175"/>
      <c r="DA97" s="175"/>
      <c r="DB97" s="175"/>
      <c r="DC97" s="175"/>
      <c r="DD97" s="175"/>
      <c r="DE97" s="176"/>
    </row>
    <row r="98" spans="2:109" s="26" customFormat="1" ht="25.5" customHeight="1" hidden="1">
      <c r="B98" s="106" t="s">
        <v>393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3"/>
      <c r="AC98" s="94" t="s">
        <v>167</v>
      </c>
      <c r="AD98" s="95"/>
      <c r="AE98" s="95"/>
      <c r="AF98" s="95"/>
      <c r="AG98" s="95"/>
      <c r="AH98" s="96"/>
      <c r="AI98" s="97" t="s">
        <v>280</v>
      </c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6"/>
      <c r="BD98" s="77">
        <v>39800</v>
      </c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79"/>
      <c r="BZ98" s="77">
        <v>26816</v>
      </c>
      <c r="CA98" s="78"/>
      <c r="CB98" s="78"/>
      <c r="CC98" s="78"/>
      <c r="CD98" s="7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9"/>
      <c r="CP98" s="174">
        <f t="shared" si="1"/>
        <v>12984</v>
      </c>
      <c r="CQ98" s="175"/>
      <c r="CR98" s="175"/>
      <c r="CS98" s="175"/>
      <c r="CT98" s="175"/>
      <c r="CU98" s="175"/>
      <c r="CV98" s="175"/>
      <c r="CW98" s="175"/>
      <c r="CX98" s="175"/>
      <c r="CY98" s="175"/>
      <c r="CZ98" s="175"/>
      <c r="DA98" s="175"/>
      <c r="DB98" s="175"/>
      <c r="DC98" s="175"/>
      <c r="DD98" s="175"/>
      <c r="DE98" s="176"/>
    </row>
    <row r="99" spans="2:109" ht="27.75" customHeight="1" hidden="1">
      <c r="B99" s="106" t="s">
        <v>24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3"/>
      <c r="AC99" s="94" t="s">
        <v>167</v>
      </c>
      <c r="AD99" s="95"/>
      <c r="AE99" s="95"/>
      <c r="AF99" s="95"/>
      <c r="AG99" s="95"/>
      <c r="AH99" s="96"/>
      <c r="AI99" s="97" t="s">
        <v>42</v>
      </c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6"/>
      <c r="BD99" s="76">
        <v>39800</v>
      </c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>
        <v>26816</v>
      </c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174">
        <f t="shared" si="1"/>
        <v>12984</v>
      </c>
      <c r="CQ99" s="175"/>
      <c r="CR99" s="175"/>
      <c r="CS99" s="175"/>
      <c r="CT99" s="175"/>
      <c r="CU99" s="175"/>
      <c r="CV99" s="175"/>
      <c r="CW99" s="175"/>
      <c r="CX99" s="175"/>
      <c r="CY99" s="175"/>
      <c r="CZ99" s="175"/>
      <c r="DA99" s="175"/>
      <c r="DB99" s="175"/>
      <c r="DC99" s="175"/>
      <c r="DD99" s="175"/>
      <c r="DE99" s="176"/>
    </row>
    <row r="100" spans="2:109" ht="34.5" customHeight="1" hidden="1">
      <c r="B100" s="106" t="s">
        <v>201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3"/>
      <c r="AC100" s="94" t="s">
        <v>167</v>
      </c>
      <c r="AD100" s="95"/>
      <c r="AE100" s="95"/>
      <c r="AF100" s="95"/>
      <c r="AG100" s="95"/>
      <c r="AH100" s="96"/>
      <c r="AI100" s="97" t="s">
        <v>43</v>
      </c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6"/>
      <c r="BD100" s="76">
        <v>39800</v>
      </c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>
        <v>26816</v>
      </c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174">
        <f t="shared" si="1"/>
        <v>12984</v>
      </c>
      <c r="CQ100" s="175"/>
      <c r="CR100" s="175"/>
      <c r="CS100" s="175"/>
      <c r="CT100" s="175"/>
      <c r="CU100" s="175"/>
      <c r="CV100" s="175"/>
      <c r="CW100" s="175"/>
      <c r="CX100" s="175"/>
      <c r="CY100" s="175"/>
      <c r="CZ100" s="175"/>
      <c r="DA100" s="175"/>
      <c r="DB100" s="175"/>
      <c r="DC100" s="175"/>
      <c r="DD100" s="175"/>
      <c r="DE100" s="176"/>
    </row>
    <row r="101" spans="2:109" ht="1.5" customHeight="1" hidden="1">
      <c r="B101" s="106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3"/>
      <c r="AC101" s="94"/>
      <c r="AD101" s="95"/>
      <c r="AE101" s="95"/>
      <c r="AF101" s="95"/>
      <c r="AG101" s="95"/>
      <c r="AH101" s="96"/>
      <c r="AI101" s="97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174">
        <f t="shared" si="1"/>
        <v>0</v>
      </c>
      <c r="CQ101" s="175"/>
      <c r="CR101" s="175"/>
      <c r="CS101" s="175"/>
      <c r="CT101" s="175"/>
      <c r="CU101" s="175"/>
      <c r="CV101" s="175"/>
      <c r="CW101" s="175"/>
      <c r="CX101" s="175"/>
      <c r="CY101" s="175"/>
      <c r="CZ101" s="175"/>
      <c r="DA101" s="175"/>
      <c r="DB101" s="175"/>
      <c r="DC101" s="175"/>
      <c r="DD101" s="175"/>
      <c r="DE101" s="176"/>
    </row>
    <row r="102" spans="2:109" ht="28.5" customHeight="1" hidden="1">
      <c r="B102" s="106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3"/>
      <c r="AC102" s="94"/>
      <c r="AD102" s="95"/>
      <c r="AE102" s="95"/>
      <c r="AF102" s="95"/>
      <c r="AG102" s="95"/>
      <c r="AH102" s="96"/>
      <c r="AI102" s="97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174">
        <f t="shared" si="1"/>
        <v>0</v>
      </c>
      <c r="CQ102" s="175"/>
      <c r="CR102" s="175"/>
      <c r="CS102" s="175"/>
      <c r="CT102" s="175"/>
      <c r="CU102" s="175"/>
      <c r="CV102" s="175"/>
      <c r="CW102" s="175"/>
      <c r="CX102" s="175"/>
      <c r="CY102" s="175"/>
      <c r="CZ102" s="175"/>
      <c r="DA102" s="175"/>
      <c r="DB102" s="175"/>
      <c r="DC102" s="175"/>
      <c r="DD102" s="175"/>
      <c r="DE102" s="176"/>
    </row>
    <row r="103" spans="2:109" ht="36" customHeight="1" hidden="1">
      <c r="B103" s="106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3"/>
      <c r="AC103" s="94"/>
      <c r="AD103" s="95"/>
      <c r="AE103" s="95"/>
      <c r="AF103" s="95"/>
      <c r="AG103" s="95"/>
      <c r="AH103" s="96"/>
      <c r="AI103" s="97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174">
        <f t="shared" si="1"/>
        <v>0</v>
      </c>
      <c r="CQ103" s="175"/>
      <c r="CR103" s="175"/>
      <c r="CS103" s="175"/>
      <c r="CT103" s="175"/>
      <c r="CU103" s="175"/>
      <c r="CV103" s="175"/>
      <c r="CW103" s="175"/>
      <c r="CX103" s="175"/>
      <c r="CY103" s="175"/>
      <c r="CZ103" s="175"/>
      <c r="DA103" s="175"/>
      <c r="DB103" s="175"/>
      <c r="DC103" s="175"/>
      <c r="DD103" s="175"/>
      <c r="DE103" s="176"/>
    </row>
    <row r="104" spans="2:109" ht="135" customHeight="1">
      <c r="B104" s="106" t="s">
        <v>484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3"/>
      <c r="AC104" s="94" t="s">
        <v>167</v>
      </c>
      <c r="AD104" s="95"/>
      <c r="AE104" s="95"/>
      <c r="AF104" s="95"/>
      <c r="AG104" s="95"/>
      <c r="AH104" s="96"/>
      <c r="AI104" s="97" t="s">
        <v>44</v>
      </c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6"/>
      <c r="BD104" s="76">
        <f>BD105</f>
        <v>30000</v>
      </c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>
        <f>BZ105</f>
        <v>21808</v>
      </c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174">
        <f t="shared" si="1"/>
        <v>8192</v>
      </c>
      <c r="CQ104" s="175"/>
      <c r="CR104" s="175"/>
      <c r="CS104" s="175"/>
      <c r="CT104" s="175"/>
      <c r="CU104" s="175"/>
      <c r="CV104" s="175"/>
      <c r="CW104" s="175"/>
      <c r="CX104" s="175"/>
      <c r="CY104" s="175"/>
      <c r="CZ104" s="175"/>
      <c r="DA104" s="175"/>
      <c r="DB104" s="175"/>
      <c r="DC104" s="175"/>
      <c r="DD104" s="175"/>
      <c r="DE104" s="176"/>
    </row>
    <row r="105" spans="2:109" s="26" customFormat="1" ht="35.25" customHeight="1">
      <c r="B105" s="106" t="s">
        <v>393</v>
      </c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3"/>
      <c r="AC105" s="94" t="s">
        <v>167</v>
      </c>
      <c r="AD105" s="95"/>
      <c r="AE105" s="95"/>
      <c r="AF105" s="95"/>
      <c r="AG105" s="95"/>
      <c r="AH105" s="96"/>
      <c r="AI105" s="97" t="s">
        <v>281</v>
      </c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6"/>
      <c r="BD105" s="77">
        <f>BD106</f>
        <v>30000</v>
      </c>
      <c r="BE105" s="78"/>
      <c r="BF105" s="78"/>
      <c r="BG105" s="78"/>
      <c r="BH105" s="78"/>
      <c r="BI105" s="78"/>
      <c r="BJ105" s="78"/>
      <c r="BK105" s="78"/>
      <c r="BL105" s="78"/>
      <c r="BM105" s="78"/>
      <c r="BN105" s="78"/>
      <c r="BO105" s="78"/>
      <c r="BP105" s="78"/>
      <c r="BQ105" s="78"/>
      <c r="BR105" s="78"/>
      <c r="BS105" s="78"/>
      <c r="BT105" s="78"/>
      <c r="BU105" s="78"/>
      <c r="BV105" s="78"/>
      <c r="BW105" s="78"/>
      <c r="BX105" s="78"/>
      <c r="BY105" s="79"/>
      <c r="BZ105" s="77">
        <f>BZ106</f>
        <v>21808</v>
      </c>
      <c r="CA105" s="78"/>
      <c r="CB105" s="78"/>
      <c r="CC105" s="78"/>
      <c r="CD105" s="7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9"/>
      <c r="CP105" s="174">
        <f t="shared" si="1"/>
        <v>8192</v>
      </c>
      <c r="CQ105" s="175"/>
      <c r="CR105" s="175"/>
      <c r="CS105" s="175"/>
      <c r="CT105" s="175"/>
      <c r="CU105" s="175"/>
      <c r="CV105" s="175"/>
      <c r="CW105" s="175"/>
      <c r="CX105" s="175"/>
      <c r="CY105" s="175"/>
      <c r="CZ105" s="175"/>
      <c r="DA105" s="175"/>
      <c r="DB105" s="175"/>
      <c r="DC105" s="175"/>
      <c r="DD105" s="175"/>
      <c r="DE105" s="176"/>
    </row>
    <row r="106" spans="2:109" ht="34.5" customHeight="1">
      <c r="B106" s="106" t="s">
        <v>24</v>
      </c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3"/>
      <c r="AC106" s="94" t="s">
        <v>167</v>
      </c>
      <c r="AD106" s="95"/>
      <c r="AE106" s="95"/>
      <c r="AF106" s="95"/>
      <c r="AG106" s="95"/>
      <c r="AH106" s="96"/>
      <c r="AI106" s="97" t="s">
        <v>45</v>
      </c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6"/>
      <c r="BD106" s="76">
        <f>BD107</f>
        <v>30000</v>
      </c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>
        <f>BZ107</f>
        <v>21808</v>
      </c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174">
        <f t="shared" si="1"/>
        <v>8192</v>
      </c>
      <c r="CQ106" s="175"/>
      <c r="CR106" s="175"/>
      <c r="CS106" s="175"/>
      <c r="CT106" s="175"/>
      <c r="CU106" s="175"/>
      <c r="CV106" s="175"/>
      <c r="CW106" s="175"/>
      <c r="CX106" s="175"/>
      <c r="CY106" s="175"/>
      <c r="CZ106" s="175"/>
      <c r="DA106" s="175"/>
      <c r="DB106" s="175"/>
      <c r="DC106" s="175"/>
      <c r="DD106" s="175"/>
      <c r="DE106" s="176"/>
    </row>
    <row r="107" spans="2:109" ht="37.5" customHeight="1">
      <c r="B107" s="106" t="s">
        <v>201</v>
      </c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3"/>
      <c r="AC107" s="94" t="s">
        <v>167</v>
      </c>
      <c r="AD107" s="95"/>
      <c r="AE107" s="95"/>
      <c r="AF107" s="95"/>
      <c r="AG107" s="95"/>
      <c r="AH107" s="96"/>
      <c r="AI107" s="97" t="s">
        <v>46</v>
      </c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6"/>
      <c r="BD107" s="76">
        <v>30000</v>
      </c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>
        <v>21808</v>
      </c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174">
        <f t="shared" si="1"/>
        <v>8192</v>
      </c>
      <c r="CQ107" s="175"/>
      <c r="CR107" s="175"/>
      <c r="CS107" s="175"/>
      <c r="CT107" s="175"/>
      <c r="CU107" s="175"/>
      <c r="CV107" s="175"/>
      <c r="CW107" s="175"/>
      <c r="CX107" s="175"/>
      <c r="CY107" s="175"/>
      <c r="CZ107" s="175"/>
      <c r="DA107" s="175"/>
      <c r="DB107" s="175"/>
      <c r="DC107" s="175"/>
      <c r="DD107" s="175"/>
      <c r="DE107" s="176"/>
    </row>
    <row r="108" spans="2:109" ht="1.5" customHeight="1" hidden="1">
      <c r="B108" s="106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3"/>
      <c r="AC108" s="94"/>
      <c r="AD108" s="95"/>
      <c r="AE108" s="95"/>
      <c r="AF108" s="95"/>
      <c r="AG108" s="95"/>
      <c r="AH108" s="96"/>
      <c r="AI108" s="97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174">
        <f t="shared" si="1"/>
        <v>0</v>
      </c>
      <c r="CQ108" s="175"/>
      <c r="CR108" s="175"/>
      <c r="CS108" s="175"/>
      <c r="CT108" s="175"/>
      <c r="CU108" s="175"/>
      <c r="CV108" s="175"/>
      <c r="CW108" s="175"/>
      <c r="CX108" s="175"/>
      <c r="CY108" s="175"/>
      <c r="CZ108" s="175"/>
      <c r="DA108" s="175"/>
      <c r="DB108" s="175"/>
      <c r="DC108" s="175"/>
      <c r="DD108" s="175"/>
      <c r="DE108" s="176"/>
    </row>
    <row r="109" spans="2:109" ht="34.5" customHeight="1">
      <c r="B109" s="106" t="s">
        <v>402</v>
      </c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3"/>
      <c r="AC109" s="94" t="s">
        <v>167</v>
      </c>
      <c r="AD109" s="95"/>
      <c r="AE109" s="95"/>
      <c r="AF109" s="95"/>
      <c r="AG109" s="95"/>
      <c r="AH109" s="96"/>
      <c r="AI109" s="97" t="s">
        <v>465</v>
      </c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6"/>
      <c r="BD109" s="76">
        <v>15000</v>
      </c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>
        <f>BZ110</f>
        <v>12701.69</v>
      </c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174">
        <f t="shared" si="1"/>
        <v>2298.3099999999995</v>
      </c>
      <c r="CQ109" s="175"/>
      <c r="CR109" s="175"/>
      <c r="CS109" s="175"/>
      <c r="CT109" s="175"/>
      <c r="CU109" s="175"/>
      <c r="CV109" s="175"/>
      <c r="CW109" s="175"/>
      <c r="CX109" s="175"/>
      <c r="CY109" s="175"/>
      <c r="CZ109" s="175"/>
      <c r="DA109" s="175"/>
      <c r="DB109" s="175"/>
      <c r="DC109" s="175"/>
      <c r="DD109" s="175"/>
      <c r="DE109" s="176"/>
    </row>
    <row r="110" spans="2:109" ht="17.25" customHeight="1">
      <c r="B110" s="106" t="s">
        <v>401</v>
      </c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3"/>
      <c r="AC110" s="94" t="s">
        <v>167</v>
      </c>
      <c r="AD110" s="95"/>
      <c r="AE110" s="95"/>
      <c r="AF110" s="95"/>
      <c r="AG110" s="95"/>
      <c r="AH110" s="96"/>
      <c r="AI110" s="97" t="s">
        <v>466</v>
      </c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6"/>
      <c r="BD110" s="76">
        <v>15000</v>
      </c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>
        <f>BZ111+BZ116</f>
        <v>12701.69</v>
      </c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174">
        <f t="shared" si="1"/>
        <v>2298.3099999999995</v>
      </c>
      <c r="CQ110" s="175"/>
      <c r="CR110" s="175"/>
      <c r="CS110" s="175"/>
      <c r="CT110" s="175"/>
      <c r="CU110" s="175"/>
      <c r="CV110" s="175"/>
      <c r="CW110" s="175"/>
      <c r="CX110" s="175"/>
      <c r="CY110" s="175"/>
      <c r="CZ110" s="175"/>
      <c r="DA110" s="175"/>
      <c r="DB110" s="175"/>
      <c r="DC110" s="175"/>
      <c r="DD110" s="175"/>
      <c r="DE110" s="176"/>
    </row>
    <row r="111" spans="2:109" ht="92.25" customHeight="1">
      <c r="B111" s="106" t="s">
        <v>485</v>
      </c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3"/>
      <c r="AC111" s="94" t="s">
        <v>167</v>
      </c>
      <c r="AD111" s="95"/>
      <c r="AE111" s="95"/>
      <c r="AF111" s="95"/>
      <c r="AG111" s="95"/>
      <c r="AH111" s="96"/>
      <c r="AI111" s="97" t="s">
        <v>467</v>
      </c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6"/>
      <c r="BD111" s="76">
        <v>15000</v>
      </c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>
        <f>BZ112</f>
        <v>12701.69</v>
      </c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174">
        <f t="shared" si="1"/>
        <v>2298.3099999999995</v>
      </c>
      <c r="CQ111" s="175"/>
      <c r="CR111" s="175"/>
      <c r="CS111" s="175"/>
      <c r="CT111" s="175"/>
      <c r="CU111" s="175"/>
      <c r="CV111" s="175"/>
      <c r="CW111" s="175"/>
      <c r="CX111" s="175"/>
      <c r="CY111" s="175"/>
      <c r="CZ111" s="175"/>
      <c r="DA111" s="175"/>
      <c r="DB111" s="175"/>
      <c r="DC111" s="175"/>
      <c r="DD111" s="175"/>
      <c r="DE111" s="176"/>
    </row>
    <row r="112" spans="2:109" ht="23.25" customHeight="1">
      <c r="B112" s="106" t="s">
        <v>50</v>
      </c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3"/>
      <c r="AC112" s="94" t="s">
        <v>167</v>
      </c>
      <c r="AD112" s="95"/>
      <c r="AE112" s="95"/>
      <c r="AF112" s="95"/>
      <c r="AG112" s="95"/>
      <c r="AH112" s="96"/>
      <c r="AI112" s="97" t="s">
        <v>468</v>
      </c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6"/>
      <c r="BD112" s="76">
        <v>15000</v>
      </c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>
        <f>BZ113</f>
        <v>12701.69</v>
      </c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174">
        <f t="shared" si="1"/>
        <v>2298.3099999999995</v>
      </c>
      <c r="CQ112" s="175"/>
      <c r="CR112" s="175"/>
      <c r="CS112" s="175"/>
      <c r="CT112" s="175"/>
      <c r="CU112" s="175"/>
      <c r="CV112" s="175"/>
      <c r="CW112" s="175"/>
      <c r="CX112" s="175"/>
      <c r="CY112" s="175"/>
      <c r="CZ112" s="175"/>
      <c r="DA112" s="175"/>
      <c r="DB112" s="175"/>
      <c r="DC112" s="175"/>
      <c r="DD112" s="175"/>
      <c r="DE112" s="176"/>
    </row>
    <row r="113" spans="2:109" ht="23.25" customHeight="1">
      <c r="B113" s="106" t="s">
        <v>486</v>
      </c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3"/>
      <c r="AC113" s="94" t="s">
        <v>167</v>
      </c>
      <c r="AD113" s="95"/>
      <c r="AE113" s="95"/>
      <c r="AF113" s="95"/>
      <c r="AG113" s="95"/>
      <c r="AH113" s="96"/>
      <c r="AI113" s="97" t="s">
        <v>469</v>
      </c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6"/>
      <c r="BD113" s="76">
        <v>15000</v>
      </c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>
        <f>BZ115</f>
        <v>12701.69</v>
      </c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/>
      <c r="CP113" s="174">
        <f t="shared" si="1"/>
        <v>2298.3099999999995</v>
      </c>
      <c r="CQ113" s="175"/>
      <c r="CR113" s="175"/>
      <c r="CS113" s="175"/>
      <c r="CT113" s="175"/>
      <c r="CU113" s="175"/>
      <c r="CV113" s="175"/>
      <c r="CW113" s="175"/>
      <c r="CX113" s="175"/>
      <c r="CY113" s="175"/>
      <c r="CZ113" s="175"/>
      <c r="DA113" s="175"/>
      <c r="DB113" s="175"/>
      <c r="DC113" s="175"/>
      <c r="DD113" s="175"/>
      <c r="DE113" s="176"/>
    </row>
    <row r="114" spans="2:109" ht="22.5" customHeight="1" hidden="1">
      <c r="B114" s="106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3"/>
      <c r="AC114" s="94"/>
      <c r="AD114" s="95"/>
      <c r="AE114" s="95"/>
      <c r="AF114" s="95"/>
      <c r="AG114" s="95"/>
      <c r="AH114" s="96"/>
      <c r="AI114" s="97" t="s">
        <v>143</v>
      </c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6"/>
      <c r="BD114" s="77"/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9"/>
      <c r="BZ114" s="77"/>
      <c r="CA114" s="78"/>
      <c r="CB114" s="78"/>
      <c r="CC114" s="78"/>
      <c r="CD114" s="7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9"/>
      <c r="CP114" s="174">
        <f t="shared" si="1"/>
        <v>0</v>
      </c>
      <c r="CQ114" s="175"/>
      <c r="CR114" s="175"/>
      <c r="CS114" s="175"/>
      <c r="CT114" s="175"/>
      <c r="CU114" s="175"/>
      <c r="CV114" s="175"/>
      <c r="CW114" s="175"/>
      <c r="CX114" s="175"/>
      <c r="CY114" s="175"/>
      <c r="CZ114" s="175"/>
      <c r="DA114" s="175"/>
      <c r="DB114" s="175"/>
      <c r="DC114" s="175"/>
      <c r="DD114" s="175"/>
      <c r="DE114" s="176"/>
    </row>
    <row r="115" spans="2:109" ht="36.75" customHeight="1">
      <c r="B115" s="106" t="s">
        <v>487</v>
      </c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3"/>
      <c r="AC115" s="94" t="s">
        <v>167</v>
      </c>
      <c r="AD115" s="95"/>
      <c r="AE115" s="95"/>
      <c r="AF115" s="95"/>
      <c r="AG115" s="95"/>
      <c r="AH115" s="96"/>
      <c r="AI115" s="97" t="s">
        <v>442</v>
      </c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6"/>
      <c r="BD115" s="76">
        <v>15000</v>
      </c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  <c r="BY115" s="76"/>
      <c r="BZ115" s="76">
        <v>12701.69</v>
      </c>
      <c r="CA115" s="76"/>
      <c r="CB115" s="76"/>
      <c r="CC115" s="76"/>
      <c r="CD115" s="76"/>
      <c r="CE115" s="76"/>
      <c r="CF115" s="76"/>
      <c r="CG115" s="76"/>
      <c r="CH115" s="76"/>
      <c r="CI115" s="76"/>
      <c r="CJ115" s="76"/>
      <c r="CK115" s="76"/>
      <c r="CL115" s="76"/>
      <c r="CM115" s="76"/>
      <c r="CN115" s="76"/>
      <c r="CO115" s="76"/>
      <c r="CP115" s="174">
        <f t="shared" si="1"/>
        <v>2298.3099999999995</v>
      </c>
      <c r="CQ115" s="175"/>
      <c r="CR115" s="175"/>
      <c r="CS115" s="175"/>
      <c r="CT115" s="175"/>
      <c r="CU115" s="175"/>
      <c r="CV115" s="175"/>
      <c r="CW115" s="175"/>
      <c r="CX115" s="175"/>
      <c r="CY115" s="175"/>
      <c r="CZ115" s="175"/>
      <c r="DA115" s="175"/>
      <c r="DB115" s="175"/>
      <c r="DC115" s="175"/>
      <c r="DD115" s="175"/>
      <c r="DE115" s="176"/>
    </row>
    <row r="116" spans="2:109" ht="59.25" customHeight="1" hidden="1">
      <c r="B116" s="106" t="s">
        <v>488</v>
      </c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3"/>
      <c r="AC116" s="94" t="s">
        <v>167</v>
      </c>
      <c r="AD116" s="95"/>
      <c r="AE116" s="95"/>
      <c r="AF116" s="95"/>
      <c r="AG116" s="95"/>
      <c r="AH116" s="96"/>
      <c r="AI116" s="97" t="s">
        <v>470</v>
      </c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6"/>
      <c r="BD116" s="76">
        <f>BD117</f>
        <v>0</v>
      </c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>
        <f>BZ117</f>
        <v>0</v>
      </c>
      <c r="CA116" s="76"/>
      <c r="CB116" s="76"/>
      <c r="CC116" s="76"/>
      <c r="CD116" s="76"/>
      <c r="CE116" s="76"/>
      <c r="CF116" s="76"/>
      <c r="CG116" s="76"/>
      <c r="CH116" s="76"/>
      <c r="CI116" s="76"/>
      <c r="CJ116" s="76"/>
      <c r="CK116" s="76"/>
      <c r="CL116" s="76"/>
      <c r="CM116" s="76"/>
      <c r="CN116" s="76"/>
      <c r="CO116" s="76"/>
      <c r="CP116" s="174">
        <f t="shared" si="1"/>
        <v>0</v>
      </c>
      <c r="CQ116" s="175"/>
      <c r="CR116" s="175"/>
      <c r="CS116" s="175"/>
      <c r="CT116" s="175"/>
      <c r="CU116" s="175"/>
      <c r="CV116" s="175"/>
      <c r="CW116" s="175"/>
      <c r="CX116" s="175"/>
      <c r="CY116" s="175"/>
      <c r="CZ116" s="175"/>
      <c r="DA116" s="175"/>
      <c r="DB116" s="175"/>
      <c r="DC116" s="175"/>
      <c r="DD116" s="175"/>
      <c r="DE116" s="176"/>
    </row>
    <row r="117" spans="2:109" ht="19.5" customHeight="1" hidden="1">
      <c r="B117" s="106" t="s">
        <v>50</v>
      </c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3"/>
      <c r="AC117" s="94" t="s">
        <v>167</v>
      </c>
      <c r="AD117" s="95"/>
      <c r="AE117" s="95"/>
      <c r="AF117" s="95"/>
      <c r="AG117" s="95"/>
      <c r="AH117" s="96"/>
      <c r="AI117" s="97" t="s">
        <v>527</v>
      </c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6"/>
      <c r="BD117" s="76">
        <f>BD118</f>
        <v>0</v>
      </c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>
        <f>BZ118</f>
        <v>0</v>
      </c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  <c r="CO117" s="76"/>
      <c r="CP117" s="174">
        <f t="shared" si="1"/>
        <v>0</v>
      </c>
      <c r="CQ117" s="175"/>
      <c r="CR117" s="175"/>
      <c r="CS117" s="175"/>
      <c r="CT117" s="175"/>
      <c r="CU117" s="175"/>
      <c r="CV117" s="175"/>
      <c r="CW117" s="175"/>
      <c r="CX117" s="175"/>
      <c r="CY117" s="175"/>
      <c r="CZ117" s="175"/>
      <c r="DA117" s="175"/>
      <c r="DB117" s="175"/>
      <c r="DC117" s="175"/>
      <c r="DD117" s="175"/>
      <c r="DE117" s="176"/>
    </row>
    <row r="118" spans="2:109" ht="23.25" customHeight="1" hidden="1">
      <c r="B118" s="106" t="s">
        <v>38</v>
      </c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3"/>
      <c r="AC118" s="94" t="s">
        <v>167</v>
      </c>
      <c r="AD118" s="95"/>
      <c r="AE118" s="95"/>
      <c r="AF118" s="95"/>
      <c r="AG118" s="95"/>
      <c r="AH118" s="96"/>
      <c r="AI118" s="97" t="s">
        <v>471</v>
      </c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6"/>
      <c r="BD118" s="76">
        <f>BD119</f>
        <v>0</v>
      </c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>
        <f>BZ119</f>
        <v>0</v>
      </c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6"/>
      <c r="CP118" s="174">
        <f t="shared" si="1"/>
        <v>0</v>
      </c>
      <c r="CQ118" s="175"/>
      <c r="CR118" s="175"/>
      <c r="CS118" s="175"/>
      <c r="CT118" s="175"/>
      <c r="CU118" s="175"/>
      <c r="CV118" s="175"/>
      <c r="CW118" s="175"/>
      <c r="CX118" s="175"/>
      <c r="CY118" s="175"/>
      <c r="CZ118" s="175"/>
      <c r="DA118" s="175"/>
      <c r="DB118" s="175"/>
      <c r="DC118" s="175"/>
      <c r="DD118" s="175"/>
      <c r="DE118" s="176"/>
    </row>
    <row r="119" spans="2:109" ht="22.5" customHeight="1" hidden="1">
      <c r="B119" s="106" t="s">
        <v>40</v>
      </c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3"/>
      <c r="AC119" s="94" t="s">
        <v>167</v>
      </c>
      <c r="AD119" s="95"/>
      <c r="AE119" s="95"/>
      <c r="AF119" s="95"/>
      <c r="AG119" s="95"/>
      <c r="AH119" s="96"/>
      <c r="AI119" s="97" t="s">
        <v>416</v>
      </c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6"/>
      <c r="BD119" s="76">
        <v>0</v>
      </c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>
        <v>0</v>
      </c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/>
      <c r="CP119" s="174">
        <f t="shared" si="1"/>
        <v>0</v>
      </c>
      <c r="CQ119" s="175"/>
      <c r="CR119" s="175"/>
      <c r="CS119" s="175"/>
      <c r="CT119" s="175"/>
      <c r="CU119" s="175"/>
      <c r="CV119" s="175"/>
      <c r="CW119" s="175"/>
      <c r="CX119" s="175"/>
      <c r="CY119" s="175"/>
      <c r="CZ119" s="175"/>
      <c r="DA119" s="175"/>
      <c r="DB119" s="175"/>
      <c r="DC119" s="175"/>
      <c r="DD119" s="175"/>
      <c r="DE119" s="176"/>
    </row>
    <row r="120" spans="2:109" ht="18.75" customHeight="1">
      <c r="B120" s="199" t="s">
        <v>244</v>
      </c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100"/>
      <c r="AC120" s="203" t="s">
        <v>167</v>
      </c>
      <c r="AD120" s="201"/>
      <c r="AE120" s="201"/>
      <c r="AF120" s="201"/>
      <c r="AG120" s="201"/>
      <c r="AH120" s="202"/>
      <c r="AI120" s="200" t="s">
        <v>346</v>
      </c>
      <c r="AJ120" s="201"/>
      <c r="AK120" s="201"/>
      <c r="AL120" s="201"/>
      <c r="AM120" s="201"/>
      <c r="AN120" s="201"/>
      <c r="AO120" s="201"/>
      <c r="AP120" s="201"/>
      <c r="AQ120" s="201"/>
      <c r="AR120" s="201"/>
      <c r="AS120" s="201"/>
      <c r="AT120" s="201"/>
      <c r="AU120" s="201"/>
      <c r="AV120" s="201"/>
      <c r="AW120" s="201"/>
      <c r="AX120" s="201"/>
      <c r="AY120" s="201"/>
      <c r="AZ120" s="201"/>
      <c r="BA120" s="201"/>
      <c r="BB120" s="201"/>
      <c r="BC120" s="202"/>
      <c r="BD120" s="83">
        <f>BD121</f>
        <v>189500</v>
      </c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  <c r="BY120" s="83"/>
      <c r="BZ120" s="83">
        <f>BZ121</f>
        <v>92553.14</v>
      </c>
      <c r="CA120" s="83"/>
      <c r="CB120" s="83"/>
      <c r="CC120" s="83"/>
      <c r="CD120" s="83"/>
      <c r="CE120" s="83"/>
      <c r="CF120" s="83"/>
      <c r="CG120" s="83"/>
      <c r="CH120" s="83"/>
      <c r="CI120" s="83"/>
      <c r="CJ120" s="83"/>
      <c r="CK120" s="83"/>
      <c r="CL120" s="83"/>
      <c r="CM120" s="83"/>
      <c r="CN120" s="83"/>
      <c r="CO120" s="83"/>
      <c r="CP120" s="174">
        <f t="shared" si="1"/>
        <v>96946.86</v>
      </c>
      <c r="CQ120" s="175"/>
      <c r="CR120" s="175"/>
      <c r="CS120" s="175"/>
      <c r="CT120" s="175"/>
      <c r="CU120" s="175"/>
      <c r="CV120" s="175"/>
      <c r="CW120" s="175"/>
      <c r="CX120" s="175"/>
      <c r="CY120" s="175"/>
      <c r="CZ120" s="175"/>
      <c r="DA120" s="175"/>
      <c r="DB120" s="175"/>
      <c r="DC120" s="175"/>
      <c r="DD120" s="175"/>
      <c r="DE120" s="176"/>
    </row>
    <row r="121" spans="2:109" s="21" customFormat="1" ht="23.25" customHeight="1">
      <c r="B121" s="199" t="s">
        <v>395</v>
      </c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100"/>
      <c r="AC121" s="203" t="s">
        <v>167</v>
      </c>
      <c r="AD121" s="201"/>
      <c r="AE121" s="201"/>
      <c r="AF121" s="201"/>
      <c r="AG121" s="201"/>
      <c r="AH121" s="202"/>
      <c r="AI121" s="200" t="s">
        <v>51</v>
      </c>
      <c r="AJ121" s="201"/>
      <c r="AK121" s="201"/>
      <c r="AL121" s="201"/>
      <c r="AM121" s="201"/>
      <c r="AN121" s="201"/>
      <c r="AO121" s="201"/>
      <c r="AP121" s="201"/>
      <c r="AQ121" s="201"/>
      <c r="AR121" s="201"/>
      <c r="AS121" s="201"/>
      <c r="AT121" s="201"/>
      <c r="AU121" s="201"/>
      <c r="AV121" s="201"/>
      <c r="AW121" s="201"/>
      <c r="AX121" s="201"/>
      <c r="AY121" s="201"/>
      <c r="AZ121" s="201"/>
      <c r="BA121" s="201"/>
      <c r="BB121" s="201"/>
      <c r="BC121" s="202"/>
      <c r="BD121" s="83">
        <f>BD122+BD129</f>
        <v>189500</v>
      </c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  <c r="BV121" s="83"/>
      <c r="BW121" s="83"/>
      <c r="BX121" s="83"/>
      <c r="BY121" s="83"/>
      <c r="BZ121" s="83">
        <f>BZ122+BZ129</f>
        <v>92553.14</v>
      </c>
      <c r="CA121" s="83"/>
      <c r="CB121" s="83"/>
      <c r="CC121" s="83"/>
      <c r="CD121" s="83"/>
      <c r="CE121" s="83"/>
      <c r="CF121" s="83"/>
      <c r="CG121" s="83"/>
      <c r="CH121" s="83"/>
      <c r="CI121" s="83"/>
      <c r="CJ121" s="83"/>
      <c r="CK121" s="83"/>
      <c r="CL121" s="83"/>
      <c r="CM121" s="83"/>
      <c r="CN121" s="83"/>
      <c r="CO121" s="83"/>
      <c r="CP121" s="158">
        <f t="shared" si="1"/>
        <v>96946.86</v>
      </c>
      <c r="CQ121" s="159"/>
      <c r="CR121" s="159"/>
      <c r="CS121" s="159"/>
      <c r="CT121" s="159"/>
      <c r="CU121" s="159"/>
      <c r="CV121" s="159"/>
      <c r="CW121" s="159"/>
      <c r="CX121" s="159"/>
      <c r="CY121" s="159"/>
      <c r="CZ121" s="159"/>
      <c r="DA121" s="159"/>
      <c r="DB121" s="159"/>
      <c r="DC121" s="159"/>
      <c r="DD121" s="159"/>
      <c r="DE121" s="160"/>
    </row>
    <row r="122" spans="2:109" ht="34.5" customHeight="1">
      <c r="B122" s="106" t="s">
        <v>402</v>
      </c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3"/>
      <c r="AC122" s="94" t="s">
        <v>167</v>
      </c>
      <c r="AD122" s="95"/>
      <c r="AE122" s="95"/>
      <c r="AF122" s="95"/>
      <c r="AG122" s="95"/>
      <c r="AH122" s="96"/>
      <c r="AI122" s="97" t="s">
        <v>404</v>
      </c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6"/>
      <c r="BD122" s="83">
        <v>186000</v>
      </c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83"/>
      <c r="BX122" s="83"/>
      <c r="BY122" s="83"/>
      <c r="BZ122" s="83">
        <f>BZ123</f>
        <v>92553.14</v>
      </c>
      <c r="CA122" s="83"/>
      <c r="CB122" s="83"/>
      <c r="CC122" s="83"/>
      <c r="CD122" s="83"/>
      <c r="CE122" s="83"/>
      <c r="CF122" s="83"/>
      <c r="CG122" s="83"/>
      <c r="CH122" s="83"/>
      <c r="CI122" s="83"/>
      <c r="CJ122" s="83"/>
      <c r="CK122" s="83"/>
      <c r="CL122" s="83"/>
      <c r="CM122" s="83"/>
      <c r="CN122" s="83"/>
      <c r="CO122" s="83"/>
      <c r="CP122" s="158">
        <f t="shared" si="1"/>
        <v>93446.86</v>
      </c>
      <c r="CQ122" s="159"/>
      <c r="CR122" s="159"/>
      <c r="CS122" s="159"/>
      <c r="CT122" s="159"/>
      <c r="CU122" s="159"/>
      <c r="CV122" s="159"/>
      <c r="CW122" s="159"/>
      <c r="CX122" s="159"/>
      <c r="CY122" s="159"/>
      <c r="CZ122" s="159"/>
      <c r="DA122" s="159"/>
      <c r="DB122" s="159"/>
      <c r="DC122" s="159"/>
      <c r="DD122" s="159"/>
      <c r="DE122" s="160"/>
    </row>
    <row r="123" spans="2:109" ht="12">
      <c r="B123" s="106" t="s">
        <v>401</v>
      </c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3"/>
      <c r="AC123" s="94" t="s">
        <v>167</v>
      </c>
      <c r="AD123" s="95"/>
      <c r="AE123" s="95"/>
      <c r="AF123" s="95"/>
      <c r="AG123" s="95"/>
      <c r="AH123" s="96"/>
      <c r="AI123" s="97" t="s">
        <v>52</v>
      </c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6"/>
      <c r="BD123" s="76">
        <v>186000</v>
      </c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/>
      <c r="BX123" s="76"/>
      <c r="BY123" s="76"/>
      <c r="BZ123" s="76">
        <f>BZ124</f>
        <v>92553.14</v>
      </c>
      <c r="CA123" s="76"/>
      <c r="CB123" s="76"/>
      <c r="CC123" s="76"/>
      <c r="CD123" s="76"/>
      <c r="CE123" s="76"/>
      <c r="CF123" s="76"/>
      <c r="CG123" s="76"/>
      <c r="CH123" s="76"/>
      <c r="CI123" s="76"/>
      <c r="CJ123" s="76"/>
      <c r="CK123" s="76"/>
      <c r="CL123" s="76"/>
      <c r="CM123" s="76"/>
      <c r="CN123" s="76"/>
      <c r="CO123" s="76"/>
      <c r="CP123" s="174">
        <f t="shared" si="1"/>
        <v>93446.86</v>
      </c>
      <c r="CQ123" s="175"/>
      <c r="CR123" s="175"/>
      <c r="CS123" s="175"/>
      <c r="CT123" s="175"/>
      <c r="CU123" s="175"/>
      <c r="CV123" s="175"/>
      <c r="CW123" s="175"/>
      <c r="CX123" s="175"/>
      <c r="CY123" s="175"/>
      <c r="CZ123" s="175"/>
      <c r="DA123" s="175"/>
      <c r="DB123" s="175"/>
      <c r="DC123" s="175"/>
      <c r="DD123" s="175"/>
      <c r="DE123" s="176"/>
    </row>
    <row r="124" spans="2:109" ht="81.75" customHeight="1">
      <c r="B124" s="106" t="s">
        <v>489</v>
      </c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3"/>
      <c r="AC124" s="94" t="s">
        <v>167</v>
      </c>
      <c r="AD124" s="95"/>
      <c r="AE124" s="95"/>
      <c r="AF124" s="95"/>
      <c r="AG124" s="95"/>
      <c r="AH124" s="96"/>
      <c r="AI124" s="97" t="s">
        <v>53</v>
      </c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6"/>
      <c r="BD124" s="76">
        <v>186000</v>
      </c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>
        <f>BZ125</f>
        <v>92553.14</v>
      </c>
      <c r="CA124" s="76"/>
      <c r="CB124" s="76"/>
      <c r="CC124" s="76"/>
      <c r="CD124" s="76"/>
      <c r="CE124" s="76"/>
      <c r="CF124" s="76"/>
      <c r="CG124" s="76"/>
      <c r="CH124" s="76"/>
      <c r="CI124" s="76"/>
      <c r="CJ124" s="76"/>
      <c r="CK124" s="76"/>
      <c r="CL124" s="76"/>
      <c r="CM124" s="76"/>
      <c r="CN124" s="76"/>
      <c r="CO124" s="76"/>
      <c r="CP124" s="174">
        <f t="shared" si="1"/>
        <v>93446.86</v>
      </c>
      <c r="CQ124" s="175"/>
      <c r="CR124" s="175"/>
      <c r="CS124" s="175"/>
      <c r="CT124" s="175"/>
      <c r="CU124" s="175"/>
      <c r="CV124" s="175"/>
      <c r="CW124" s="175"/>
      <c r="CX124" s="175"/>
      <c r="CY124" s="175"/>
      <c r="CZ124" s="175"/>
      <c r="DA124" s="175"/>
      <c r="DB124" s="175"/>
      <c r="DC124" s="175"/>
      <c r="DD124" s="175"/>
      <c r="DE124" s="176"/>
    </row>
    <row r="125" spans="2:109" ht="81.75" customHeight="1">
      <c r="B125" s="106" t="s">
        <v>47</v>
      </c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3"/>
      <c r="AC125" s="94" t="s">
        <v>167</v>
      </c>
      <c r="AD125" s="95"/>
      <c r="AE125" s="95"/>
      <c r="AF125" s="95"/>
      <c r="AG125" s="95"/>
      <c r="AH125" s="96"/>
      <c r="AI125" s="97" t="s">
        <v>490</v>
      </c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6"/>
      <c r="BD125" s="76">
        <v>186000</v>
      </c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>
        <f>BZ126</f>
        <v>92553.14</v>
      </c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/>
      <c r="CP125" s="174">
        <f t="shared" si="1"/>
        <v>93446.86</v>
      </c>
      <c r="CQ125" s="175"/>
      <c r="CR125" s="175"/>
      <c r="CS125" s="175"/>
      <c r="CT125" s="175"/>
      <c r="CU125" s="175"/>
      <c r="CV125" s="175"/>
      <c r="CW125" s="175"/>
      <c r="CX125" s="175"/>
      <c r="CY125" s="175"/>
      <c r="CZ125" s="175"/>
      <c r="DA125" s="175"/>
      <c r="DB125" s="175"/>
      <c r="DC125" s="175"/>
      <c r="DD125" s="175"/>
      <c r="DE125" s="176"/>
    </row>
    <row r="126" spans="2:109" ht="37.5" customHeight="1">
      <c r="B126" s="106" t="s">
        <v>391</v>
      </c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3"/>
      <c r="AC126" s="94" t="s">
        <v>167</v>
      </c>
      <c r="AD126" s="95"/>
      <c r="AE126" s="95"/>
      <c r="AF126" s="95"/>
      <c r="AG126" s="95"/>
      <c r="AH126" s="96"/>
      <c r="AI126" s="97" t="s">
        <v>54</v>
      </c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6"/>
      <c r="BD126" s="76">
        <v>186000</v>
      </c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>
        <f>BZ127+BZ128</f>
        <v>92553.14</v>
      </c>
      <c r="CA126" s="76"/>
      <c r="CB126" s="76"/>
      <c r="CC126" s="76"/>
      <c r="CD126" s="76"/>
      <c r="CE126" s="76"/>
      <c r="CF126" s="76"/>
      <c r="CG126" s="76"/>
      <c r="CH126" s="76"/>
      <c r="CI126" s="76"/>
      <c r="CJ126" s="76"/>
      <c r="CK126" s="76"/>
      <c r="CL126" s="76"/>
      <c r="CM126" s="76"/>
      <c r="CN126" s="76"/>
      <c r="CO126" s="76"/>
      <c r="CP126" s="174">
        <f t="shared" si="1"/>
        <v>93446.86</v>
      </c>
      <c r="CQ126" s="175"/>
      <c r="CR126" s="175"/>
      <c r="CS126" s="175"/>
      <c r="CT126" s="175"/>
      <c r="CU126" s="175"/>
      <c r="CV126" s="175"/>
      <c r="CW126" s="175"/>
      <c r="CX126" s="175"/>
      <c r="CY126" s="175"/>
      <c r="CZ126" s="175"/>
      <c r="DA126" s="175"/>
      <c r="DB126" s="175"/>
      <c r="DC126" s="175"/>
      <c r="DD126" s="175"/>
      <c r="DE126" s="176"/>
    </row>
    <row r="127" spans="2:109" ht="26.25" customHeight="1">
      <c r="B127" s="106" t="s">
        <v>11</v>
      </c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3"/>
      <c r="AC127" s="94" t="s">
        <v>167</v>
      </c>
      <c r="AD127" s="95"/>
      <c r="AE127" s="95"/>
      <c r="AF127" s="95"/>
      <c r="AG127" s="95"/>
      <c r="AH127" s="96"/>
      <c r="AI127" s="97" t="s">
        <v>55</v>
      </c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6"/>
      <c r="BD127" s="76">
        <v>142800</v>
      </c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>
        <v>73145.28</v>
      </c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174">
        <f t="shared" si="1"/>
        <v>69654.72</v>
      </c>
      <c r="CQ127" s="175"/>
      <c r="CR127" s="175"/>
      <c r="CS127" s="175"/>
      <c r="CT127" s="175"/>
      <c r="CU127" s="175"/>
      <c r="CV127" s="175"/>
      <c r="CW127" s="175"/>
      <c r="CX127" s="175"/>
      <c r="CY127" s="175"/>
      <c r="CZ127" s="175"/>
      <c r="DA127" s="175"/>
      <c r="DB127" s="175"/>
      <c r="DC127" s="175"/>
      <c r="DD127" s="175"/>
      <c r="DE127" s="176"/>
    </row>
    <row r="128" spans="2:109" ht="60.75" customHeight="1">
      <c r="B128" s="106" t="s">
        <v>14</v>
      </c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3"/>
      <c r="AC128" s="94" t="s">
        <v>167</v>
      </c>
      <c r="AD128" s="95"/>
      <c r="AE128" s="95"/>
      <c r="AF128" s="95"/>
      <c r="AG128" s="95"/>
      <c r="AH128" s="96"/>
      <c r="AI128" s="97" t="s">
        <v>56</v>
      </c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96"/>
      <c r="BD128" s="76">
        <v>43200</v>
      </c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>
        <v>19407.86</v>
      </c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174">
        <f t="shared" si="1"/>
        <v>23792.14</v>
      </c>
      <c r="CQ128" s="175"/>
      <c r="CR128" s="175"/>
      <c r="CS128" s="175"/>
      <c r="CT128" s="175"/>
      <c r="CU128" s="175"/>
      <c r="CV128" s="175"/>
      <c r="CW128" s="175"/>
      <c r="CX128" s="175"/>
      <c r="CY128" s="175"/>
      <c r="CZ128" s="175"/>
      <c r="DA128" s="175"/>
      <c r="DB128" s="175"/>
      <c r="DC128" s="175"/>
      <c r="DD128" s="175"/>
      <c r="DE128" s="176"/>
    </row>
    <row r="129" spans="2:109" ht="78.75" customHeight="1">
      <c r="B129" s="106" t="s">
        <v>489</v>
      </c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3"/>
      <c r="AC129" s="94" t="s">
        <v>167</v>
      </c>
      <c r="AD129" s="95"/>
      <c r="AE129" s="95"/>
      <c r="AF129" s="95"/>
      <c r="AG129" s="95"/>
      <c r="AH129" s="96"/>
      <c r="AI129" s="97" t="s">
        <v>539</v>
      </c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6"/>
      <c r="BD129" s="76">
        <v>3500</v>
      </c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>
        <f>BZ130</f>
        <v>0</v>
      </c>
      <c r="CA129" s="76"/>
      <c r="CB129" s="76"/>
      <c r="CC129" s="76"/>
      <c r="CD129" s="76"/>
      <c r="CE129" s="76"/>
      <c r="CF129" s="76"/>
      <c r="CG129" s="76"/>
      <c r="CH129" s="76"/>
      <c r="CI129" s="76"/>
      <c r="CJ129" s="76"/>
      <c r="CK129" s="76"/>
      <c r="CL129" s="76"/>
      <c r="CM129" s="76"/>
      <c r="CN129" s="76"/>
      <c r="CO129" s="76"/>
      <c r="CP129" s="174">
        <f t="shared" si="1"/>
        <v>3500</v>
      </c>
      <c r="CQ129" s="175"/>
      <c r="CR129" s="175"/>
      <c r="CS129" s="175"/>
      <c r="CT129" s="175"/>
      <c r="CU129" s="175"/>
      <c r="CV129" s="175"/>
      <c r="CW129" s="175"/>
      <c r="CX129" s="175"/>
      <c r="CY129" s="175"/>
      <c r="CZ129" s="175"/>
      <c r="DA129" s="175"/>
      <c r="DB129" s="175"/>
      <c r="DC129" s="175"/>
      <c r="DD129" s="175"/>
      <c r="DE129" s="176"/>
    </row>
    <row r="130" spans="2:109" ht="38.25" customHeight="1">
      <c r="B130" s="106" t="s">
        <v>393</v>
      </c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3"/>
      <c r="AC130" s="94" t="s">
        <v>167</v>
      </c>
      <c r="AD130" s="95"/>
      <c r="AE130" s="95"/>
      <c r="AF130" s="95"/>
      <c r="AG130" s="95"/>
      <c r="AH130" s="96"/>
      <c r="AI130" s="97" t="s">
        <v>540</v>
      </c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6"/>
      <c r="BD130" s="76">
        <v>3500</v>
      </c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>
        <f>BZ131</f>
        <v>0</v>
      </c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174">
        <f t="shared" si="1"/>
        <v>3500</v>
      </c>
      <c r="CQ130" s="175"/>
      <c r="CR130" s="175"/>
      <c r="CS130" s="175"/>
      <c r="CT130" s="175"/>
      <c r="CU130" s="175"/>
      <c r="CV130" s="175"/>
      <c r="CW130" s="175"/>
      <c r="CX130" s="175"/>
      <c r="CY130" s="175"/>
      <c r="CZ130" s="175"/>
      <c r="DA130" s="175"/>
      <c r="DB130" s="175"/>
      <c r="DC130" s="175"/>
      <c r="DD130" s="175"/>
      <c r="DE130" s="176"/>
    </row>
    <row r="131" spans="2:109" ht="36" customHeight="1">
      <c r="B131" s="106" t="s">
        <v>24</v>
      </c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3"/>
      <c r="AC131" s="94" t="s">
        <v>167</v>
      </c>
      <c r="AD131" s="95"/>
      <c r="AE131" s="95"/>
      <c r="AF131" s="95"/>
      <c r="AG131" s="95"/>
      <c r="AH131" s="96"/>
      <c r="AI131" s="97" t="s">
        <v>541</v>
      </c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6"/>
      <c r="BD131" s="76">
        <v>3500</v>
      </c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6"/>
      <c r="BY131" s="76"/>
      <c r="BZ131" s="76">
        <f>BZ132</f>
        <v>0</v>
      </c>
      <c r="CA131" s="76"/>
      <c r="CB131" s="76"/>
      <c r="CC131" s="76"/>
      <c r="CD131" s="76"/>
      <c r="CE131" s="76"/>
      <c r="CF131" s="76"/>
      <c r="CG131" s="76"/>
      <c r="CH131" s="76"/>
      <c r="CI131" s="76"/>
      <c r="CJ131" s="76"/>
      <c r="CK131" s="76"/>
      <c r="CL131" s="76"/>
      <c r="CM131" s="76"/>
      <c r="CN131" s="76"/>
      <c r="CO131" s="76"/>
      <c r="CP131" s="174">
        <f t="shared" si="1"/>
        <v>3500</v>
      </c>
      <c r="CQ131" s="175"/>
      <c r="CR131" s="175"/>
      <c r="CS131" s="175"/>
      <c r="CT131" s="175"/>
      <c r="CU131" s="175"/>
      <c r="CV131" s="175"/>
      <c r="CW131" s="175"/>
      <c r="CX131" s="175"/>
      <c r="CY131" s="175"/>
      <c r="CZ131" s="175"/>
      <c r="DA131" s="175"/>
      <c r="DB131" s="175"/>
      <c r="DC131" s="175"/>
      <c r="DD131" s="175"/>
      <c r="DE131" s="176"/>
    </row>
    <row r="132" spans="2:109" ht="37.5" customHeight="1">
      <c r="B132" s="106" t="s">
        <v>552</v>
      </c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3"/>
      <c r="AC132" s="94" t="s">
        <v>167</v>
      </c>
      <c r="AD132" s="95"/>
      <c r="AE132" s="95"/>
      <c r="AF132" s="95"/>
      <c r="AG132" s="95"/>
      <c r="AH132" s="96"/>
      <c r="AI132" s="97" t="s">
        <v>542</v>
      </c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6"/>
      <c r="BD132" s="76">
        <v>3500</v>
      </c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6"/>
      <c r="BY132" s="76"/>
      <c r="BZ132" s="76">
        <v>0</v>
      </c>
      <c r="CA132" s="76"/>
      <c r="CB132" s="76"/>
      <c r="CC132" s="76"/>
      <c r="CD132" s="76"/>
      <c r="CE132" s="76"/>
      <c r="CF132" s="76"/>
      <c r="CG132" s="76"/>
      <c r="CH132" s="76"/>
      <c r="CI132" s="76"/>
      <c r="CJ132" s="76"/>
      <c r="CK132" s="76"/>
      <c r="CL132" s="76"/>
      <c r="CM132" s="76"/>
      <c r="CN132" s="76"/>
      <c r="CO132" s="76"/>
      <c r="CP132" s="174">
        <f t="shared" si="1"/>
        <v>3500</v>
      </c>
      <c r="CQ132" s="175"/>
      <c r="CR132" s="175"/>
      <c r="CS132" s="175"/>
      <c r="CT132" s="175"/>
      <c r="CU132" s="175"/>
      <c r="CV132" s="175"/>
      <c r="CW132" s="175"/>
      <c r="CX132" s="175"/>
      <c r="CY132" s="175"/>
      <c r="CZ132" s="175"/>
      <c r="DA132" s="175"/>
      <c r="DB132" s="175"/>
      <c r="DC132" s="175"/>
      <c r="DD132" s="175"/>
      <c r="DE132" s="176"/>
    </row>
    <row r="133" spans="2:109" ht="24" customHeight="1">
      <c r="B133" s="199" t="s">
        <v>297</v>
      </c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100"/>
      <c r="AC133" s="94" t="s">
        <v>167</v>
      </c>
      <c r="AD133" s="95"/>
      <c r="AE133" s="95"/>
      <c r="AF133" s="95"/>
      <c r="AG133" s="95"/>
      <c r="AH133" s="96"/>
      <c r="AI133" s="200" t="s">
        <v>57</v>
      </c>
      <c r="AJ133" s="201"/>
      <c r="AK133" s="201"/>
      <c r="AL133" s="201"/>
      <c r="AM133" s="201"/>
      <c r="AN133" s="201"/>
      <c r="AO133" s="201"/>
      <c r="AP133" s="201"/>
      <c r="AQ133" s="201"/>
      <c r="AR133" s="201"/>
      <c r="AS133" s="201"/>
      <c r="AT133" s="201"/>
      <c r="AU133" s="201"/>
      <c r="AV133" s="201"/>
      <c r="AW133" s="201"/>
      <c r="AX133" s="201"/>
      <c r="AY133" s="201"/>
      <c r="AZ133" s="201"/>
      <c r="BA133" s="201"/>
      <c r="BB133" s="201"/>
      <c r="BC133" s="202"/>
      <c r="BD133" s="83">
        <f>BD134</f>
        <v>13000</v>
      </c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3"/>
      <c r="BX133" s="83"/>
      <c r="BY133" s="83"/>
      <c r="BZ133" s="83">
        <f>BZ134</f>
        <v>3000</v>
      </c>
      <c r="CA133" s="83"/>
      <c r="CB133" s="83"/>
      <c r="CC133" s="83"/>
      <c r="CD133" s="83"/>
      <c r="CE133" s="83"/>
      <c r="CF133" s="83"/>
      <c r="CG133" s="83"/>
      <c r="CH133" s="83"/>
      <c r="CI133" s="83"/>
      <c r="CJ133" s="83"/>
      <c r="CK133" s="83"/>
      <c r="CL133" s="83"/>
      <c r="CM133" s="83"/>
      <c r="CN133" s="83"/>
      <c r="CO133" s="83"/>
      <c r="CP133" s="158">
        <f t="shared" si="1"/>
        <v>10000</v>
      </c>
      <c r="CQ133" s="159"/>
      <c r="CR133" s="159"/>
      <c r="CS133" s="159"/>
      <c r="CT133" s="159"/>
      <c r="CU133" s="159"/>
      <c r="CV133" s="159"/>
      <c r="CW133" s="159"/>
      <c r="CX133" s="159"/>
      <c r="CY133" s="159"/>
      <c r="CZ133" s="159"/>
      <c r="DA133" s="159"/>
      <c r="DB133" s="159"/>
      <c r="DC133" s="159"/>
      <c r="DD133" s="159"/>
      <c r="DE133" s="160"/>
    </row>
    <row r="134" spans="2:109" ht="45.75" customHeight="1">
      <c r="B134" s="199" t="s">
        <v>396</v>
      </c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100"/>
      <c r="AC134" s="94" t="s">
        <v>167</v>
      </c>
      <c r="AD134" s="95"/>
      <c r="AE134" s="95"/>
      <c r="AF134" s="95"/>
      <c r="AG134" s="95"/>
      <c r="AH134" s="96"/>
      <c r="AI134" s="200" t="s">
        <v>58</v>
      </c>
      <c r="AJ134" s="201"/>
      <c r="AK134" s="201"/>
      <c r="AL134" s="201"/>
      <c r="AM134" s="201"/>
      <c r="AN134" s="201"/>
      <c r="AO134" s="201"/>
      <c r="AP134" s="201"/>
      <c r="AQ134" s="201"/>
      <c r="AR134" s="201"/>
      <c r="AS134" s="201"/>
      <c r="AT134" s="201"/>
      <c r="AU134" s="201"/>
      <c r="AV134" s="201"/>
      <c r="AW134" s="201"/>
      <c r="AX134" s="201"/>
      <c r="AY134" s="201"/>
      <c r="AZ134" s="201"/>
      <c r="BA134" s="201"/>
      <c r="BB134" s="201"/>
      <c r="BC134" s="202"/>
      <c r="BD134" s="83">
        <f>BD135+BD146</f>
        <v>13000</v>
      </c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83"/>
      <c r="BU134" s="83"/>
      <c r="BV134" s="83"/>
      <c r="BW134" s="83"/>
      <c r="BX134" s="83"/>
      <c r="BY134" s="83"/>
      <c r="BZ134" s="83">
        <f>BZ135+BZ146</f>
        <v>3000</v>
      </c>
      <c r="CA134" s="83"/>
      <c r="CB134" s="83"/>
      <c r="CC134" s="83"/>
      <c r="CD134" s="83"/>
      <c r="CE134" s="83"/>
      <c r="CF134" s="83"/>
      <c r="CG134" s="83"/>
      <c r="CH134" s="83"/>
      <c r="CI134" s="83"/>
      <c r="CJ134" s="83"/>
      <c r="CK134" s="83"/>
      <c r="CL134" s="83"/>
      <c r="CM134" s="83"/>
      <c r="CN134" s="83"/>
      <c r="CO134" s="83"/>
      <c r="CP134" s="158">
        <f aca="true" t="shared" si="2" ref="CP134:CP197">BD134-BZ134</f>
        <v>10000</v>
      </c>
      <c r="CQ134" s="159"/>
      <c r="CR134" s="159"/>
      <c r="CS134" s="159"/>
      <c r="CT134" s="159"/>
      <c r="CU134" s="159"/>
      <c r="CV134" s="159"/>
      <c r="CW134" s="159"/>
      <c r="CX134" s="159"/>
      <c r="CY134" s="159"/>
      <c r="CZ134" s="159"/>
      <c r="DA134" s="159"/>
      <c r="DB134" s="159"/>
      <c r="DC134" s="159"/>
      <c r="DD134" s="159"/>
      <c r="DE134" s="160"/>
    </row>
    <row r="135" spans="2:109" ht="70.5" customHeight="1">
      <c r="B135" s="106" t="s">
        <v>2</v>
      </c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3"/>
      <c r="AC135" s="94" t="s">
        <v>167</v>
      </c>
      <c r="AD135" s="95"/>
      <c r="AE135" s="95"/>
      <c r="AF135" s="95"/>
      <c r="AG135" s="95"/>
      <c r="AH135" s="96"/>
      <c r="AI135" s="97" t="s">
        <v>59</v>
      </c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6"/>
      <c r="BD135" s="83">
        <f>BD136+BD141</f>
        <v>10000</v>
      </c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  <c r="BX135" s="83"/>
      <c r="BY135" s="83"/>
      <c r="BZ135" s="83">
        <f>BZ136+BZ141</f>
        <v>3000</v>
      </c>
      <c r="CA135" s="83"/>
      <c r="CB135" s="83"/>
      <c r="CC135" s="83"/>
      <c r="CD135" s="83"/>
      <c r="CE135" s="83"/>
      <c r="CF135" s="83"/>
      <c r="CG135" s="83"/>
      <c r="CH135" s="83"/>
      <c r="CI135" s="83"/>
      <c r="CJ135" s="83"/>
      <c r="CK135" s="83"/>
      <c r="CL135" s="83"/>
      <c r="CM135" s="83"/>
      <c r="CN135" s="83"/>
      <c r="CO135" s="83"/>
      <c r="CP135" s="158">
        <f t="shared" si="2"/>
        <v>7000</v>
      </c>
      <c r="CQ135" s="159"/>
      <c r="CR135" s="159"/>
      <c r="CS135" s="159"/>
      <c r="CT135" s="159"/>
      <c r="CU135" s="159"/>
      <c r="CV135" s="159"/>
      <c r="CW135" s="159"/>
      <c r="CX135" s="159"/>
      <c r="CY135" s="159"/>
      <c r="CZ135" s="159"/>
      <c r="DA135" s="159"/>
      <c r="DB135" s="159"/>
      <c r="DC135" s="159"/>
      <c r="DD135" s="159"/>
      <c r="DE135" s="160"/>
    </row>
    <row r="136" spans="2:109" s="21" customFormat="1" ht="30" customHeight="1">
      <c r="B136" s="106" t="s">
        <v>365</v>
      </c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3"/>
      <c r="AC136" s="203" t="s">
        <v>167</v>
      </c>
      <c r="AD136" s="201"/>
      <c r="AE136" s="201"/>
      <c r="AF136" s="201"/>
      <c r="AG136" s="201"/>
      <c r="AH136" s="202"/>
      <c r="AI136" s="97" t="s">
        <v>60</v>
      </c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6"/>
      <c r="BD136" s="84">
        <f>BD137</f>
        <v>5000</v>
      </c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85"/>
      <c r="BY136" s="86"/>
      <c r="BZ136" s="84">
        <f>BZ137</f>
        <v>3000</v>
      </c>
      <c r="CA136" s="85"/>
      <c r="CB136" s="85"/>
      <c r="CC136" s="85"/>
      <c r="CD136" s="85"/>
      <c r="CE136" s="85"/>
      <c r="CF136" s="85"/>
      <c r="CG136" s="85"/>
      <c r="CH136" s="85"/>
      <c r="CI136" s="85"/>
      <c r="CJ136" s="85"/>
      <c r="CK136" s="85"/>
      <c r="CL136" s="85"/>
      <c r="CM136" s="85"/>
      <c r="CN136" s="85"/>
      <c r="CO136" s="86"/>
      <c r="CP136" s="158">
        <f t="shared" si="2"/>
        <v>2000</v>
      </c>
      <c r="CQ136" s="159"/>
      <c r="CR136" s="159"/>
      <c r="CS136" s="159"/>
      <c r="CT136" s="159"/>
      <c r="CU136" s="159"/>
      <c r="CV136" s="159"/>
      <c r="CW136" s="159"/>
      <c r="CX136" s="159"/>
      <c r="CY136" s="159"/>
      <c r="CZ136" s="159"/>
      <c r="DA136" s="159"/>
      <c r="DB136" s="159"/>
      <c r="DC136" s="159"/>
      <c r="DD136" s="159"/>
      <c r="DE136" s="160"/>
    </row>
    <row r="137" spans="2:109" ht="113.25" customHeight="1">
      <c r="B137" s="106" t="s">
        <v>145</v>
      </c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3"/>
      <c r="AC137" s="94" t="s">
        <v>167</v>
      </c>
      <c r="AD137" s="95"/>
      <c r="AE137" s="95"/>
      <c r="AF137" s="95"/>
      <c r="AG137" s="95"/>
      <c r="AH137" s="96"/>
      <c r="AI137" s="97" t="s">
        <v>61</v>
      </c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6"/>
      <c r="BD137" s="77">
        <f>BD138</f>
        <v>5000</v>
      </c>
      <c r="BE137" s="78"/>
      <c r="BF137" s="78"/>
      <c r="BG137" s="78"/>
      <c r="BH137" s="78"/>
      <c r="BI137" s="78"/>
      <c r="BJ137" s="78"/>
      <c r="BK137" s="78"/>
      <c r="BL137" s="78"/>
      <c r="BM137" s="78"/>
      <c r="BN137" s="78"/>
      <c r="BO137" s="78"/>
      <c r="BP137" s="78"/>
      <c r="BQ137" s="78"/>
      <c r="BR137" s="78"/>
      <c r="BS137" s="78"/>
      <c r="BT137" s="78"/>
      <c r="BU137" s="78"/>
      <c r="BV137" s="78"/>
      <c r="BW137" s="78"/>
      <c r="BX137" s="78"/>
      <c r="BY137" s="79"/>
      <c r="BZ137" s="77">
        <f>BZ138</f>
        <v>3000</v>
      </c>
      <c r="CA137" s="78"/>
      <c r="CB137" s="78"/>
      <c r="CC137" s="78"/>
      <c r="CD137" s="7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9"/>
      <c r="CP137" s="174">
        <f t="shared" si="2"/>
        <v>2000</v>
      </c>
      <c r="CQ137" s="175"/>
      <c r="CR137" s="175"/>
      <c r="CS137" s="175"/>
      <c r="CT137" s="175"/>
      <c r="CU137" s="175"/>
      <c r="CV137" s="175"/>
      <c r="CW137" s="175"/>
      <c r="CX137" s="175"/>
      <c r="CY137" s="175"/>
      <c r="CZ137" s="175"/>
      <c r="DA137" s="175"/>
      <c r="DB137" s="175"/>
      <c r="DC137" s="175"/>
      <c r="DD137" s="175"/>
      <c r="DE137" s="176"/>
    </row>
    <row r="138" spans="2:109" ht="35.25" customHeight="1">
      <c r="B138" s="106" t="s">
        <v>393</v>
      </c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3"/>
      <c r="AC138" s="94" t="s">
        <v>167</v>
      </c>
      <c r="AD138" s="95"/>
      <c r="AE138" s="95"/>
      <c r="AF138" s="95"/>
      <c r="AG138" s="95"/>
      <c r="AH138" s="96"/>
      <c r="AI138" s="97" t="s">
        <v>62</v>
      </c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96"/>
      <c r="BD138" s="76">
        <f>BD139</f>
        <v>5000</v>
      </c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76"/>
      <c r="BX138" s="76"/>
      <c r="BY138" s="76"/>
      <c r="BZ138" s="76">
        <f>BZ139</f>
        <v>3000</v>
      </c>
      <c r="CA138" s="76"/>
      <c r="CB138" s="76"/>
      <c r="CC138" s="76"/>
      <c r="CD138" s="76"/>
      <c r="CE138" s="76"/>
      <c r="CF138" s="76"/>
      <c r="CG138" s="76"/>
      <c r="CH138" s="76"/>
      <c r="CI138" s="76"/>
      <c r="CJ138" s="76"/>
      <c r="CK138" s="76"/>
      <c r="CL138" s="76"/>
      <c r="CM138" s="76"/>
      <c r="CN138" s="76"/>
      <c r="CO138" s="76"/>
      <c r="CP138" s="174">
        <f t="shared" si="2"/>
        <v>2000</v>
      </c>
      <c r="CQ138" s="175"/>
      <c r="CR138" s="175"/>
      <c r="CS138" s="175"/>
      <c r="CT138" s="175"/>
      <c r="CU138" s="175"/>
      <c r="CV138" s="175"/>
      <c r="CW138" s="175"/>
      <c r="CX138" s="175"/>
      <c r="CY138" s="175"/>
      <c r="CZ138" s="175"/>
      <c r="DA138" s="175"/>
      <c r="DB138" s="175"/>
      <c r="DC138" s="175"/>
      <c r="DD138" s="175"/>
      <c r="DE138" s="176"/>
    </row>
    <row r="139" spans="2:109" ht="39" customHeight="1">
      <c r="B139" s="106" t="s">
        <v>24</v>
      </c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3"/>
      <c r="AC139" s="94" t="s">
        <v>167</v>
      </c>
      <c r="AD139" s="95"/>
      <c r="AE139" s="95"/>
      <c r="AF139" s="95"/>
      <c r="AG139" s="95"/>
      <c r="AH139" s="96"/>
      <c r="AI139" s="97" t="s">
        <v>63</v>
      </c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6"/>
      <c r="BD139" s="76">
        <f>BD140</f>
        <v>5000</v>
      </c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/>
      <c r="BX139" s="76"/>
      <c r="BY139" s="76"/>
      <c r="BZ139" s="76">
        <f>BZ140</f>
        <v>3000</v>
      </c>
      <c r="CA139" s="76"/>
      <c r="CB139" s="76"/>
      <c r="CC139" s="76"/>
      <c r="CD139" s="76"/>
      <c r="CE139" s="76"/>
      <c r="CF139" s="76"/>
      <c r="CG139" s="76"/>
      <c r="CH139" s="76"/>
      <c r="CI139" s="76"/>
      <c r="CJ139" s="76"/>
      <c r="CK139" s="76"/>
      <c r="CL139" s="76"/>
      <c r="CM139" s="76"/>
      <c r="CN139" s="76"/>
      <c r="CO139" s="76"/>
      <c r="CP139" s="174">
        <f t="shared" si="2"/>
        <v>2000</v>
      </c>
      <c r="CQ139" s="175"/>
      <c r="CR139" s="175"/>
      <c r="CS139" s="175"/>
      <c r="CT139" s="175"/>
      <c r="CU139" s="175"/>
      <c r="CV139" s="175"/>
      <c r="CW139" s="175"/>
      <c r="CX139" s="175"/>
      <c r="CY139" s="175"/>
      <c r="CZ139" s="175"/>
      <c r="DA139" s="175"/>
      <c r="DB139" s="175"/>
      <c r="DC139" s="175"/>
      <c r="DD139" s="175"/>
      <c r="DE139" s="176"/>
    </row>
    <row r="140" spans="2:109" ht="37.5" customHeight="1">
      <c r="B140" s="106" t="s">
        <v>551</v>
      </c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3"/>
      <c r="AC140" s="94" t="s">
        <v>167</v>
      </c>
      <c r="AD140" s="95"/>
      <c r="AE140" s="95"/>
      <c r="AF140" s="95"/>
      <c r="AG140" s="95"/>
      <c r="AH140" s="96"/>
      <c r="AI140" s="97" t="s">
        <v>64</v>
      </c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6"/>
      <c r="BD140" s="76">
        <v>5000</v>
      </c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/>
      <c r="BX140" s="76"/>
      <c r="BY140" s="76"/>
      <c r="BZ140" s="76">
        <v>3000</v>
      </c>
      <c r="CA140" s="76"/>
      <c r="CB140" s="76"/>
      <c r="CC140" s="76"/>
      <c r="CD140" s="76"/>
      <c r="CE140" s="76"/>
      <c r="CF140" s="76"/>
      <c r="CG140" s="76"/>
      <c r="CH140" s="76"/>
      <c r="CI140" s="76"/>
      <c r="CJ140" s="76"/>
      <c r="CK140" s="76"/>
      <c r="CL140" s="76"/>
      <c r="CM140" s="76"/>
      <c r="CN140" s="76"/>
      <c r="CO140" s="76"/>
      <c r="CP140" s="174">
        <f t="shared" si="2"/>
        <v>2000</v>
      </c>
      <c r="CQ140" s="175"/>
      <c r="CR140" s="175"/>
      <c r="CS140" s="175"/>
      <c r="CT140" s="175"/>
      <c r="CU140" s="175"/>
      <c r="CV140" s="175"/>
      <c r="CW140" s="175"/>
      <c r="CX140" s="175"/>
      <c r="CY140" s="175"/>
      <c r="CZ140" s="175"/>
      <c r="DA140" s="175"/>
      <c r="DB140" s="175"/>
      <c r="DC140" s="175"/>
      <c r="DD140" s="175"/>
      <c r="DE140" s="176"/>
    </row>
    <row r="141" spans="2:109" ht="28.5" customHeight="1">
      <c r="B141" s="106" t="s">
        <v>366</v>
      </c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3"/>
      <c r="AC141" s="94" t="s">
        <v>167</v>
      </c>
      <c r="AD141" s="95"/>
      <c r="AE141" s="95"/>
      <c r="AF141" s="95"/>
      <c r="AG141" s="95"/>
      <c r="AH141" s="96"/>
      <c r="AI141" s="97" t="s">
        <v>472</v>
      </c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96"/>
      <c r="BD141" s="83">
        <f>BD142</f>
        <v>5000</v>
      </c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  <c r="BV141" s="83"/>
      <c r="BW141" s="83"/>
      <c r="BX141" s="83"/>
      <c r="BY141" s="83"/>
      <c r="BZ141" s="255">
        <f>BZ142</f>
        <v>0</v>
      </c>
      <c r="CA141" s="256"/>
      <c r="CB141" s="256"/>
      <c r="CC141" s="256"/>
      <c r="CD141" s="256"/>
      <c r="CE141" s="256"/>
      <c r="CF141" s="256"/>
      <c r="CG141" s="256"/>
      <c r="CH141" s="256"/>
      <c r="CI141" s="256"/>
      <c r="CJ141" s="256"/>
      <c r="CK141" s="256"/>
      <c r="CL141" s="256"/>
      <c r="CM141" s="256"/>
      <c r="CN141" s="256"/>
      <c r="CO141" s="257"/>
      <c r="CP141" s="158">
        <f t="shared" si="2"/>
        <v>5000</v>
      </c>
      <c r="CQ141" s="159"/>
      <c r="CR141" s="159"/>
      <c r="CS141" s="159"/>
      <c r="CT141" s="159"/>
      <c r="CU141" s="159"/>
      <c r="CV141" s="159"/>
      <c r="CW141" s="159"/>
      <c r="CX141" s="159"/>
      <c r="CY141" s="159"/>
      <c r="CZ141" s="159"/>
      <c r="DA141" s="159"/>
      <c r="DB141" s="159"/>
      <c r="DC141" s="159"/>
      <c r="DD141" s="159"/>
      <c r="DE141" s="160"/>
    </row>
    <row r="142" spans="2:109" ht="116.25" customHeight="1">
      <c r="B142" s="106" t="s">
        <v>491</v>
      </c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3"/>
      <c r="AC142" s="94" t="s">
        <v>167</v>
      </c>
      <c r="AD142" s="95"/>
      <c r="AE142" s="95"/>
      <c r="AF142" s="95"/>
      <c r="AG142" s="95"/>
      <c r="AH142" s="96"/>
      <c r="AI142" s="97" t="s">
        <v>65</v>
      </c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6"/>
      <c r="BD142" s="76">
        <f>BD143</f>
        <v>5000</v>
      </c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>
        <f>BZ143</f>
        <v>0</v>
      </c>
      <c r="CA142" s="76"/>
      <c r="CB142" s="76"/>
      <c r="CC142" s="76"/>
      <c r="CD142" s="76"/>
      <c r="CE142" s="76"/>
      <c r="CF142" s="76"/>
      <c r="CG142" s="76"/>
      <c r="CH142" s="76"/>
      <c r="CI142" s="76"/>
      <c r="CJ142" s="76"/>
      <c r="CK142" s="76"/>
      <c r="CL142" s="76"/>
      <c r="CM142" s="76"/>
      <c r="CN142" s="76"/>
      <c r="CO142" s="76"/>
      <c r="CP142" s="174">
        <f t="shared" si="2"/>
        <v>5000</v>
      </c>
      <c r="CQ142" s="175"/>
      <c r="CR142" s="175"/>
      <c r="CS142" s="175"/>
      <c r="CT142" s="175"/>
      <c r="CU142" s="175"/>
      <c r="CV142" s="175"/>
      <c r="CW142" s="175"/>
      <c r="CX142" s="175"/>
      <c r="CY142" s="175"/>
      <c r="CZ142" s="175"/>
      <c r="DA142" s="175"/>
      <c r="DB142" s="175"/>
      <c r="DC142" s="175"/>
      <c r="DD142" s="175"/>
      <c r="DE142" s="176"/>
    </row>
    <row r="143" spans="2:109" ht="39.75" customHeight="1">
      <c r="B143" s="106" t="s">
        <v>393</v>
      </c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3"/>
      <c r="AC143" s="94" t="s">
        <v>167</v>
      </c>
      <c r="AD143" s="95"/>
      <c r="AE143" s="95"/>
      <c r="AF143" s="95"/>
      <c r="AG143" s="95"/>
      <c r="AH143" s="96"/>
      <c r="AI143" s="97" t="s">
        <v>532</v>
      </c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96"/>
      <c r="BD143" s="76">
        <f>BD144</f>
        <v>5000</v>
      </c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V143" s="76"/>
      <c r="BW143" s="76"/>
      <c r="BX143" s="76"/>
      <c r="BY143" s="76"/>
      <c r="BZ143" s="76">
        <f>BZ144</f>
        <v>0</v>
      </c>
      <c r="CA143" s="76"/>
      <c r="CB143" s="76"/>
      <c r="CC143" s="76"/>
      <c r="CD143" s="76"/>
      <c r="CE143" s="76"/>
      <c r="CF143" s="76"/>
      <c r="CG143" s="76"/>
      <c r="CH143" s="76"/>
      <c r="CI143" s="76"/>
      <c r="CJ143" s="76"/>
      <c r="CK143" s="76"/>
      <c r="CL143" s="76"/>
      <c r="CM143" s="76"/>
      <c r="CN143" s="76"/>
      <c r="CO143" s="76"/>
      <c r="CP143" s="174">
        <f t="shared" si="2"/>
        <v>5000</v>
      </c>
      <c r="CQ143" s="175"/>
      <c r="CR143" s="175"/>
      <c r="CS143" s="175"/>
      <c r="CT143" s="175"/>
      <c r="CU143" s="175"/>
      <c r="CV143" s="175"/>
      <c r="CW143" s="175"/>
      <c r="CX143" s="175"/>
      <c r="CY143" s="175"/>
      <c r="CZ143" s="175"/>
      <c r="DA143" s="175"/>
      <c r="DB143" s="175"/>
      <c r="DC143" s="175"/>
      <c r="DD143" s="175"/>
      <c r="DE143" s="176"/>
    </row>
    <row r="144" spans="2:109" ht="37.5" customHeight="1">
      <c r="B144" s="106" t="s">
        <v>24</v>
      </c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3"/>
      <c r="AC144" s="94" t="s">
        <v>167</v>
      </c>
      <c r="AD144" s="95"/>
      <c r="AE144" s="95"/>
      <c r="AF144" s="95"/>
      <c r="AG144" s="95"/>
      <c r="AH144" s="96"/>
      <c r="AI144" s="97" t="s">
        <v>533</v>
      </c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95"/>
      <c r="AZ144" s="95"/>
      <c r="BA144" s="95"/>
      <c r="BB144" s="95"/>
      <c r="BC144" s="96"/>
      <c r="BD144" s="77">
        <f>BD145</f>
        <v>5000</v>
      </c>
      <c r="BE144" s="78"/>
      <c r="BF144" s="78"/>
      <c r="BG144" s="78"/>
      <c r="BH144" s="78"/>
      <c r="BI144" s="78"/>
      <c r="BJ144" s="78"/>
      <c r="BK144" s="78"/>
      <c r="BL144" s="78"/>
      <c r="BM144" s="78"/>
      <c r="BN144" s="78"/>
      <c r="BO144" s="78"/>
      <c r="BP144" s="78"/>
      <c r="BQ144" s="78"/>
      <c r="BR144" s="78"/>
      <c r="BS144" s="78"/>
      <c r="BT144" s="78"/>
      <c r="BU144" s="78"/>
      <c r="BV144" s="78"/>
      <c r="BW144" s="78"/>
      <c r="BX144" s="78"/>
      <c r="BY144" s="79"/>
      <c r="BZ144" s="77">
        <f>BZ145</f>
        <v>0</v>
      </c>
      <c r="CA144" s="78"/>
      <c r="CB144" s="78"/>
      <c r="CC144" s="78"/>
      <c r="CD144" s="7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9"/>
      <c r="CP144" s="174">
        <f t="shared" si="2"/>
        <v>5000</v>
      </c>
      <c r="CQ144" s="175"/>
      <c r="CR144" s="175"/>
      <c r="CS144" s="175"/>
      <c r="CT144" s="175"/>
      <c r="CU144" s="175"/>
      <c r="CV144" s="175"/>
      <c r="CW144" s="175"/>
      <c r="CX144" s="175"/>
      <c r="CY144" s="175"/>
      <c r="CZ144" s="175"/>
      <c r="DA144" s="175"/>
      <c r="DB144" s="175"/>
      <c r="DC144" s="175"/>
      <c r="DD144" s="175"/>
      <c r="DE144" s="176"/>
    </row>
    <row r="145" spans="2:109" ht="36" customHeight="1">
      <c r="B145" s="106" t="s">
        <v>201</v>
      </c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3"/>
      <c r="AC145" s="94" t="s">
        <v>167</v>
      </c>
      <c r="AD145" s="95"/>
      <c r="AE145" s="95"/>
      <c r="AF145" s="95"/>
      <c r="AG145" s="95"/>
      <c r="AH145" s="96"/>
      <c r="AI145" s="97" t="s">
        <v>534</v>
      </c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6"/>
      <c r="BD145" s="77">
        <v>5000</v>
      </c>
      <c r="BE145" s="78"/>
      <c r="BF145" s="78"/>
      <c r="BG145" s="78"/>
      <c r="BH145" s="78"/>
      <c r="BI145" s="78"/>
      <c r="BJ145" s="78"/>
      <c r="BK145" s="78"/>
      <c r="BL145" s="78"/>
      <c r="BM145" s="78"/>
      <c r="BN145" s="78"/>
      <c r="BO145" s="78"/>
      <c r="BP145" s="78"/>
      <c r="BQ145" s="78"/>
      <c r="BR145" s="78"/>
      <c r="BS145" s="78"/>
      <c r="BT145" s="78"/>
      <c r="BU145" s="78"/>
      <c r="BV145" s="78"/>
      <c r="BW145" s="78"/>
      <c r="BX145" s="78"/>
      <c r="BY145" s="79"/>
      <c r="BZ145" s="77">
        <v>0</v>
      </c>
      <c r="CA145" s="78"/>
      <c r="CB145" s="78"/>
      <c r="CC145" s="78"/>
      <c r="CD145" s="7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9"/>
      <c r="CP145" s="77">
        <f t="shared" si="2"/>
        <v>5000</v>
      </c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9"/>
    </row>
    <row r="146" spans="2:109" ht="59.25" customHeight="1">
      <c r="B146" s="106" t="s">
        <v>493</v>
      </c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3"/>
      <c r="AC146" s="203" t="s">
        <v>167</v>
      </c>
      <c r="AD146" s="201"/>
      <c r="AE146" s="201"/>
      <c r="AF146" s="201"/>
      <c r="AG146" s="201"/>
      <c r="AH146" s="202"/>
      <c r="AI146" s="97" t="s">
        <v>528</v>
      </c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6"/>
      <c r="BD146" s="84">
        <f>BD148</f>
        <v>3000</v>
      </c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6"/>
      <c r="BZ146" s="84">
        <f>BZ148</f>
        <v>0</v>
      </c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6"/>
      <c r="CP146" s="84">
        <f t="shared" si="2"/>
        <v>3000</v>
      </c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6"/>
    </row>
    <row r="147" spans="2:109" ht="24" customHeight="1" hidden="1">
      <c r="B147" s="106" t="s">
        <v>419</v>
      </c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3"/>
      <c r="AC147" s="94"/>
      <c r="AD147" s="95"/>
      <c r="AE147" s="95"/>
      <c r="AF147" s="95"/>
      <c r="AG147" s="95"/>
      <c r="AH147" s="96"/>
      <c r="AI147" s="97" t="s">
        <v>295</v>
      </c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6"/>
      <c r="BD147" s="77">
        <v>14000</v>
      </c>
      <c r="BE147" s="78"/>
      <c r="BF147" s="78"/>
      <c r="BG147" s="78"/>
      <c r="BH147" s="78"/>
      <c r="BI147" s="78"/>
      <c r="BJ147" s="78"/>
      <c r="BK147" s="78"/>
      <c r="BL147" s="78"/>
      <c r="BM147" s="78"/>
      <c r="BN147" s="78"/>
      <c r="BO147" s="78"/>
      <c r="BP147" s="78"/>
      <c r="BQ147" s="78"/>
      <c r="BR147" s="78"/>
      <c r="BS147" s="78"/>
      <c r="BT147" s="78"/>
      <c r="BU147" s="78"/>
      <c r="BV147" s="78"/>
      <c r="BW147" s="78"/>
      <c r="BX147" s="78"/>
      <c r="BY147" s="79"/>
      <c r="BZ147" s="77">
        <v>0</v>
      </c>
      <c r="CA147" s="78"/>
      <c r="CB147" s="78"/>
      <c r="CC147" s="78"/>
      <c r="CD147" s="7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9"/>
      <c r="CP147" s="77">
        <f t="shared" si="2"/>
        <v>14000</v>
      </c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9"/>
    </row>
    <row r="148" spans="2:109" ht="103.5" customHeight="1">
      <c r="B148" s="106" t="s">
        <v>492</v>
      </c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3"/>
      <c r="AC148" s="94" t="s">
        <v>167</v>
      </c>
      <c r="AD148" s="95"/>
      <c r="AE148" s="95"/>
      <c r="AF148" s="95"/>
      <c r="AG148" s="95"/>
      <c r="AH148" s="96"/>
      <c r="AI148" s="97" t="s">
        <v>424</v>
      </c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6"/>
      <c r="BD148" s="77">
        <f>BD149</f>
        <v>3000</v>
      </c>
      <c r="BE148" s="78"/>
      <c r="BF148" s="78"/>
      <c r="BG148" s="78"/>
      <c r="BH148" s="78"/>
      <c r="BI148" s="78"/>
      <c r="BJ148" s="78"/>
      <c r="BK148" s="78"/>
      <c r="BL148" s="78"/>
      <c r="BM148" s="78"/>
      <c r="BN148" s="78"/>
      <c r="BO148" s="78"/>
      <c r="BP148" s="78"/>
      <c r="BQ148" s="78"/>
      <c r="BR148" s="78"/>
      <c r="BS148" s="78"/>
      <c r="BT148" s="78"/>
      <c r="BU148" s="78"/>
      <c r="BV148" s="78"/>
      <c r="BW148" s="78"/>
      <c r="BX148" s="78"/>
      <c r="BY148" s="79"/>
      <c r="BZ148" s="258">
        <f>BZ149</f>
        <v>0</v>
      </c>
      <c r="CA148" s="259"/>
      <c r="CB148" s="259"/>
      <c r="CC148" s="259"/>
      <c r="CD148" s="259"/>
      <c r="CE148" s="259"/>
      <c r="CF148" s="259"/>
      <c r="CG148" s="259"/>
      <c r="CH148" s="259"/>
      <c r="CI148" s="259"/>
      <c r="CJ148" s="259"/>
      <c r="CK148" s="259"/>
      <c r="CL148" s="259"/>
      <c r="CM148" s="259"/>
      <c r="CN148" s="259"/>
      <c r="CO148" s="260"/>
      <c r="CP148" s="174">
        <f t="shared" si="2"/>
        <v>3000</v>
      </c>
      <c r="CQ148" s="175"/>
      <c r="CR148" s="175"/>
      <c r="CS148" s="175"/>
      <c r="CT148" s="175"/>
      <c r="CU148" s="175"/>
      <c r="CV148" s="175"/>
      <c r="CW148" s="175"/>
      <c r="CX148" s="175"/>
      <c r="CY148" s="175"/>
      <c r="CZ148" s="175"/>
      <c r="DA148" s="175"/>
      <c r="DB148" s="175"/>
      <c r="DC148" s="175"/>
      <c r="DD148" s="175"/>
      <c r="DE148" s="176"/>
    </row>
    <row r="149" spans="2:109" ht="38.25" customHeight="1">
      <c r="B149" s="106" t="s">
        <v>393</v>
      </c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3"/>
      <c r="AC149" s="94" t="s">
        <v>167</v>
      </c>
      <c r="AD149" s="95"/>
      <c r="AE149" s="95"/>
      <c r="AF149" s="95"/>
      <c r="AG149" s="95"/>
      <c r="AH149" s="96"/>
      <c r="AI149" s="97" t="s">
        <v>420</v>
      </c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6"/>
      <c r="BD149" s="77">
        <f>BD150</f>
        <v>3000</v>
      </c>
      <c r="BE149" s="78"/>
      <c r="BF149" s="78"/>
      <c r="BG149" s="78"/>
      <c r="BH149" s="78"/>
      <c r="BI149" s="78"/>
      <c r="BJ149" s="78"/>
      <c r="BK149" s="78"/>
      <c r="BL149" s="78"/>
      <c r="BM149" s="78"/>
      <c r="BN149" s="78"/>
      <c r="BO149" s="78"/>
      <c r="BP149" s="78"/>
      <c r="BQ149" s="78"/>
      <c r="BR149" s="78"/>
      <c r="BS149" s="78"/>
      <c r="BT149" s="78"/>
      <c r="BU149" s="78"/>
      <c r="BV149" s="78"/>
      <c r="BW149" s="78"/>
      <c r="BX149" s="78"/>
      <c r="BY149" s="79"/>
      <c r="BZ149" s="258">
        <f>BZ150</f>
        <v>0</v>
      </c>
      <c r="CA149" s="259"/>
      <c r="CB149" s="259"/>
      <c r="CC149" s="259"/>
      <c r="CD149" s="259"/>
      <c r="CE149" s="259"/>
      <c r="CF149" s="259"/>
      <c r="CG149" s="259"/>
      <c r="CH149" s="259"/>
      <c r="CI149" s="259"/>
      <c r="CJ149" s="259"/>
      <c r="CK149" s="259"/>
      <c r="CL149" s="259"/>
      <c r="CM149" s="259"/>
      <c r="CN149" s="259"/>
      <c r="CO149" s="260"/>
      <c r="CP149" s="174">
        <f t="shared" si="2"/>
        <v>3000</v>
      </c>
      <c r="CQ149" s="175"/>
      <c r="CR149" s="175"/>
      <c r="CS149" s="175"/>
      <c r="CT149" s="175"/>
      <c r="CU149" s="175"/>
      <c r="CV149" s="175"/>
      <c r="CW149" s="175"/>
      <c r="CX149" s="175"/>
      <c r="CY149" s="175"/>
      <c r="CZ149" s="175"/>
      <c r="DA149" s="175"/>
      <c r="DB149" s="175"/>
      <c r="DC149" s="175"/>
      <c r="DD149" s="175"/>
      <c r="DE149" s="176"/>
    </row>
    <row r="150" spans="2:109" ht="38.25" customHeight="1">
      <c r="B150" s="106" t="s">
        <v>24</v>
      </c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3"/>
      <c r="AC150" s="94" t="s">
        <v>167</v>
      </c>
      <c r="AD150" s="95"/>
      <c r="AE150" s="95"/>
      <c r="AF150" s="95"/>
      <c r="AG150" s="95"/>
      <c r="AH150" s="96"/>
      <c r="AI150" s="97" t="s">
        <v>422</v>
      </c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6"/>
      <c r="BD150" s="77">
        <f>BD151</f>
        <v>3000</v>
      </c>
      <c r="BE150" s="78"/>
      <c r="BF150" s="78"/>
      <c r="BG150" s="78"/>
      <c r="BH150" s="78"/>
      <c r="BI150" s="78"/>
      <c r="BJ150" s="78"/>
      <c r="BK150" s="78"/>
      <c r="BL150" s="78"/>
      <c r="BM150" s="78"/>
      <c r="BN150" s="78"/>
      <c r="BO150" s="78"/>
      <c r="BP150" s="78"/>
      <c r="BQ150" s="78"/>
      <c r="BR150" s="78"/>
      <c r="BS150" s="78"/>
      <c r="BT150" s="78"/>
      <c r="BU150" s="78"/>
      <c r="BV150" s="78"/>
      <c r="BW150" s="78"/>
      <c r="BX150" s="78"/>
      <c r="BY150" s="79"/>
      <c r="BZ150" s="258">
        <f>BZ151</f>
        <v>0</v>
      </c>
      <c r="CA150" s="259"/>
      <c r="CB150" s="259"/>
      <c r="CC150" s="259"/>
      <c r="CD150" s="259"/>
      <c r="CE150" s="259"/>
      <c r="CF150" s="259"/>
      <c r="CG150" s="259"/>
      <c r="CH150" s="259"/>
      <c r="CI150" s="259"/>
      <c r="CJ150" s="259"/>
      <c r="CK150" s="259"/>
      <c r="CL150" s="259"/>
      <c r="CM150" s="259"/>
      <c r="CN150" s="259"/>
      <c r="CO150" s="260"/>
      <c r="CP150" s="174">
        <f t="shared" si="2"/>
        <v>3000</v>
      </c>
      <c r="CQ150" s="175"/>
      <c r="CR150" s="175"/>
      <c r="CS150" s="175"/>
      <c r="CT150" s="175"/>
      <c r="CU150" s="175"/>
      <c r="CV150" s="175"/>
      <c r="CW150" s="175"/>
      <c r="CX150" s="175"/>
      <c r="CY150" s="175"/>
      <c r="CZ150" s="175"/>
      <c r="DA150" s="175"/>
      <c r="DB150" s="175"/>
      <c r="DC150" s="175"/>
      <c r="DD150" s="175"/>
      <c r="DE150" s="176"/>
    </row>
    <row r="151" spans="2:109" ht="35.25" customHeight="1">
      <c r="B151" s="106" t="s">
        <v>551</v>
      </c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3"/>
      <c r="AC151" s="94" t="s">
        <v>167</v>
      </c>
      <c r="AD151" s="95"/>
      <c r="AE151" s="95"/>
      <c r="AF151" s="95"/>
      <c r="AG151" s="95"/>
      <c r="AH151" s="96"/>
      <c r="AI151" s="97" t="s">
        <v>423</v>
      </c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6"/>
      <c r="BD151" s="77">
        <v>3000</v>
      </c>
      <c r="BE151" s="78"/>
      <c r="BF151" s="78"/>
      <c r="BG151" s="78"/>
      <c r="BH151" s="78"/>
      <c r="BI151" s="78"/>
      <c r="BJ151" s="78"/>
      <c r="BK151" s="78"/>
      <c r="BL151" s="78"/>
      <c r="BM151" s="78"/>
      <c r="BN151" s="78"/>
      <c r="BO151" s="78"/>
      <c r="BP151" s="78"/>
      <c r="BQ151" s="78"/>
      <c r="BR151" s="78"/>
      <c r="BS151" s="78"/>
      <c r="BT151" s="78"/>
      <c r="BU151" s="78"/>
      <c r="BV151" s="78"/>
      <c r="BW151" s="78"/>
      <c r="BX151" s="78"/>
      <c r="BY151" s="79"/>
      <c r="BZ151" s="258">
        <v>0</v>
      </c>
      <c r="CA151" s="259"/>
      <c r="CB151" s="259"/>
      <c r="CC151" s="259"/>
      <c r="CD151" s="259"/>
      <c r="CE151" s="259"/>
      <c r="CF151" s="259"/>
      <c r="CG151" s="259"/>
      <c r="CH151" s="259"/>
      <c r="CI151" s="259"/>
      <c r="CJ151" s="259"/>
      <c r="CK151" s="259"/>
      <c r="CL151" s="259"/>
      <c r="CM151" s="259"/>
      <c r="CN151" s="259"/>
      <c r="CO151" s="260"/>
      <c r="CP151" s="77">
        <f t="shared" si="2"/>
        <v>3000</v>
      </c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9"/>
    </row>
    <row r="152" spans="2:109" ht="18.75" customHeight="1" hidden="1">
      <c r="B152" s="106" t="s">
        <v>239</v>
      </c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3"/>
      <c r="AC152" s="94" t="s">
        <v>167</v>
      </c>
      <c r="AD152" s="95"/>
      <c r="AE152" s="95"/>
      <c r="AF152" s="95"/>
      <c r="AG152" s="95"/>
      <c r="AH152" s="96"/>
      <c r="AI152" s="97" t="s">
        <v>424</v>
      </c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96"/>
      <c r="BD152" s="77" t="e">
        <v>#REF!</v>
      </c>
      <c r="BE152" s="78"/>
      <c r="BF152" s="78"/>
      <c r="BG152" s="78"/>
      <c r="BH152" s="78"/>
      <c r="BI152" s="78"/>
      <c r="BJ152" s="78"/>
      <c r="BK152" s="78"/>
      <c r="BL152" s="78"/>
      <c r="BM152" s="78"/>
      <c r="BN152" s="78"/>
      <c r="BO152" s="78"/>
      <c r="BP152" s="78"/>
      <c r="BQ152" s="78"/>
      <c r="BR152" s="78"/>
      <c r="BS152" s="78"/>
      <c r="BT152" s="78"/>
      <c r="BU152" s="78"/>
      <c r="BV152" s="78"/>
      <c r="BW152" s="78"/>
      <c r="BX152" s="78"/>
      <c r="BY152" s="79"/>
      <c r="BZ152" s="77" t="e">
        <v>#REF!</v>
      </c>
      <c r="CA152" s="78"/>
      <c r="CB152" s="78"/>
      <c r="CC152" s="78"/>
      <c r="CD152" s="7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9"/>
      <c r="CP152" s="77" t="e">
        <f t="shared" si="2"/>
        <v>#REF!</v>
      </c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9"/>
    </row>
    <row r="153" spans="2:109" ht="18.75" customHeight="1" hidden="1">
      <c r="B153" s="106" t="s">
        <v>294</v>
      </c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3"/>
      <c r="AC153" s="94" t="s">
        <v>167</v>
      </c>
      <c r="AD153" s="95"/>
      <c r="AE153" s="95"/>
      <c r="AF153" s="95"/>
      <c r="AG153" s="95"/>
      <c r="AH153" s="96"/>
      <c r="AI153" s="97" t="s">
        <v>421</v>
      </c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6"/>
      <c r="BD153" s="77">
        <v>0</v>
      </c>
      <c r="BE153" s="78"/>
      <c r="BF153" s="78"/>
      <c r="BG153" s="78"/>
      <c r="BH153" s="78"/>
      <c r="BI153" s="78"/>
      <c r="BJ153" s="78"/>
      <c r="BK153" s="78"/>
      <c r="BL153" s="78"/>
      <c r="BM153" s="78"/>
      <c r="BN153" s="78"/>
      <c r="BO153" s="78"/>
      <c r="BP153" s="78"/>
      <c r="BQ153" s="78"/>
      <c r="BR153" s="78"/>
      <c r="BS153" s="78"/>
      <c r="BT153" s="78"/>
      <c r="BU153" s="78"/>
      <c r="BV153" s="78"/>
      <c r="BW153" s="78"/>
      <c r="BX153" s="78"/>
      <c r="BY153" s="79"/>
      <c r="BZ153" s="77">
        <v>0</v>
      </c>
      <c r="CA153" s="78"/>
      <c r="CB153" s="78"/>
      <c r="CC153" s="78"/>
      <c r="CD153" s="7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9"/>
      <c r="CP153" s="77">
        <f t="shared" si="2"/>
        <v>0</v>
      </c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9"/>
    </row>
    <row r="154" spans="2:109" ht="24.75" customHeight="1" hidden="1">
      <c r="B154" s="106" t="s">
        <v>263</v>
      </c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3"/>
      <c r="AC154" s="94" t="s">
        <v>167</v>
      </c>
      <c r="AD154" s="95"/>
      <c r="AE154" s="95"/>
      <c r="AF154" s="95"/>
      <c r="AG154" s="95"/>
      <c r="AH154" s="96"/>
      <c r="AI154" s="97" t="s">
        <v>420</v>
      </c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6"/>
      <c r="BD154" s="77">
        <v>0</v>
      </c>
      <c r="BE154" s="78"/>
      <c r="BF154" s="78"/>
      <c r="BG154" s="78"/>
      <c r="BH154" s="78"/>
      <c r="BI154" s="78"/>
      <c r="BJ154" s="78"/>
      <c r="BK154" s="78"/>
      <c r="BL154" s="78"/>
      <c r="BM154" s="78"/>
      <c r="BN154" s="78"/>
      <c r="BO154" s="78"/>
      <c r="BP154" s="78"/>
      <c r="BQ154" s="78"/>
      <c r="BR154" s="78"/>
      <c r="BS154" s="78"/>
      <c r="BT154" s="78"/>
      <c r="BU154" s="78"/>
      <c r="BV154" s="78"/>
      <c r="BW154" s="78"/>
      <c r="BX154" s="78"/>
      <c r="BY154" s="79"/>
      <c r="BZ154" s="77">
        <v>0</v>
      </c>
      <c r="CA154" s="78"/>
      <c r="CB154" s="78"/>
      <c r="CC154" s="78"/>
      <c r="CD154" s="7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9"/>
      <c r="CP154" s="77">
        <f t="shared" si="2"/>
        <v>0</v>
      </c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9"/>
    </row>
    <row r="155" spans="2:109" ht="18.75" customHeight="1" hidden="1">
      <c r="B155" s="106" t="s">
        <v>240</v>
      </c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3"/>
      <c r="AC155" s="94" t="s">
        <v>167</v>
      </c>
      <c r="AD155" s="95"/>
      <c r="AE155" s="95"/>
      <c r="AF155" s="95"/>
      <c r="AG155" s="95"/>
      <c r="AH155" s="96"/>
      <c r="AI155" s="97" t="s">
        <v>292</v>
      </c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6"/>
      <c r="BD155" s="77">
        <v>0</v>
      </c>
      <c r="BE155" s="78"/>
      <c r="BF155" s="78"/>
      <c r="BG155" s="78"/>
      <c r="BH155" s="78"/>
      <c r="BI155" s="78"/>
      <c r="BJ155" s="78"/>
      <c r="BK155" s="78"/>
      <c r="BL155" s="78"/>
      <c r="BM155" s="78"/>
      <c r="BN155" s="78"/>
      <c r="BO155" s="78"/>
      <c r="BP155" s="78"/>
      <c r="BQ155" s="78"/>
      <c r="BR155" s="78"/>
      <c r="BS155" s="78"/>
      <c r="BT155" s="78"/>
      <c r="BU155" s="78"/>
      <c r="BV155" s="78"/>
      <c r="BW155" s="78"/>
      <c r="BX155" s="78"/>
      <c r="BY155" s="79"/>
      <c r="BZ155" s="77" t="s">
        <v>254</v>
      </c>
      <c r="CA155" s="78"/>
      <c r="CB155" s="78"/>
      <c r="CC155" s="78"/>
      <c r="CD155" s="7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9"/>
      <c r="CP155" s="77" t="e">
        <f t="shared" si="2"/>
        <v>#VALUE!</v>
      </c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9"/>
    </row>
    <row r="156" spans="2:109" ht="18.75" customHeight="1" hidden="1">
      <c r="B156" s="106" t="s">
        <v>24</v>
      </c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3"/>
      <c r="AC156" s="94" t="s">
        <v>167</v>
      </c>
      <c r="AD156" s="95"/>
      <c r="AE156" s="95"/>
      <c r="AF156" s="95"/>
      <c r="AG156" s="95"/>
      <c r="AH156" s="96"/>
      <c r="AI156" s="97" t="s">
        <v>293</v>
      </c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  <c r="AW156" s="95"/>
      <c r="AX156" s="95"/>
      <c r="AY156" s="95"/>
      <c r="AZ156" s="95"/>
      <c r="BA156" s="95"/>
      <c r="BB156" s="95"/>
      <c r="BC156" s="96"/>
      <c r="BD156" s="77">
        <v>0</v>
      </c>
      <c r="BE156" s="78"/>
      <c r="BF156" s="78"/>
      <c r="BG156" s="78"/>
      <c r="BH156" s="78"/>
      <c r="BI156" s="78"/>
      <c r="BJ156" s="78"/>
      <c r="BK156" s="78"/>
      <c r="BL156" s="78"/>
      <c r="BM156" s="78"/>
      <c r="BN156" s="78"/>
      <c r="BO156" s="78"/>
      <c r="BP156" s="78"/>
      <c r="BQ156" s="78"/>
      <c r="BR156" s="78"/>
      <c r="BS156" s="78"/>
      <c r="BT156" s="78"/>
      <c r="BU156" s="78"/>
      <c r="BV156" s="78"/>
      <c r="BW156" s="78"/>
      <c r="BX156" s="78"/>
      <c r="BY156" s="79"/>
      <c r="BZ156" s="77">
        <v>0</v>
      </c>
      <c r="CA156" s="78"/>
      <c r="CB156" s="78"/>
      <c r="CC156" s="78"/>
      <c r="CD156" s="7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9"/>
      <c r="CP156" s="77">
        <f t="shared" si="2"/>
        <v>0</v>
      </c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9"/>
    </row>
    <row r="157" spans="2:109" ht="26.25" customHeight="1" hidden="1">
      <c r="B157" s="106" t="s">
        <v>201</v>
      </c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3"/>
      <c r="AC157" s="94" t="s">
        <v>167</v>
      </c>
      <c r="AD157" s="95"/>
      <c r="AE157" s="95"/>
      <c r="AF157" s="95"/>
      <c r="AG157" s="95"/>
      <c r="AH157" s="96"/>
      <c r="AI157" s="97" t="s">
        <v>299</v>
      </c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6"/>
      <c r="BD157" s="77" t="e">
        <v>#REF!</v>
      </c>
      <c r="BE157" s="78"/>
      <c r="BF157" s="78"/>
      <c r="BG157" s="78"/>
      <c r="BH157" s="78"/>
      <c r="BI157" s="78"/>
      <c r="BJ157" s="78"/>
      <c r="BK157" s="78"/>
      <c r="BL157" s="78"/>
      <c r="BM157" s="78"/>
      <c r="BN157" s="78"/>
      <c r="BO157" s="78"/>
      <c r="BP157" s="78"/>
      <c r="BQ157" s="78"/>
      <c r="BR157" s="78"/>
      <c r="BS157" s="78"/>
      <c r="BT157" s="78"/>
      <c r="BU157" s="78"/>
      <c r="BV157" s="78"/>
      <c r="BW157" s="78"/>
      <c r="BX157" s="78"/>
      <c r="BY157" s="79"/>
      <c r="BZ157" s="77" t="e">
        <v>#REF!</v>
      </c>
      <c r="CA157" s="78"/>
      <c r="CB157" s="78"/>
      <c r="CC157" s="78"/>
      <c r="CD157" s="7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9"/>
      <c r="CP157" s="77" t="e">
        <f t="shared" si="2"/>
        <v>#REF!</v>
      </c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9"/>
    </row>
    <row r="158" spans="2:109" ht="33.75" customHeight="1">
      <c r="B158" s="199" t="s">
        <v>296</v>
      </c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100"/>
      <c r="AC158" s="203" t="s">
        <v>167</v>
      </c>
      <c r="AD158" s="201"/>
      <c r="AE158" s="201"/>
      <c r="AF158" s="201"/>
      <c r="AG158" s="201"/>
      <c r="AH158" s="202"/>
      <c r="AI158" s="200" t="s">
        <v>66</v>
      </c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  <c r="AZ158" s="201"/>
      <c r="BA158" s="201"/>
      <c r="BB158" s="201"/>
      <c r="BC158" s="202"/>
      <c r="BD158" s="84">
        <f>BD166</f>
        <v>691900</v>
      </c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6"/>
      <c r="BZ158" s="84">
        <f>BZ166</f>
        <v>155189.88</v>
      </c>
      <c r="CA158" s="85"/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5"/>
      <c r="CM158" s="85"/>
      <c r="CN158" s="85"/>
      <c r="CO158" s="86"/>
      <c r="CP158" s="158">
        <f t="shared" si="2"/>
        <v>536710.12</v>
      </c>
      <c r="CQ158" s="159"/>
      <c r="CR158" s="159"/>
      <c r="CS158" s="159"/>
      <c r="CT158" s="159"/>
      <c r="CU158" s="159"/>
      <c r="CV158" s="159"/>
      <c r="CW158" s="159"/>
      <c r="CX158" s="159"/>
      <c r="CY158" s="159"/>
      <c r="CZ158" s="159"/>
      <c r="DA158" s="159"/>
      <c r="DB158" s="159"/>
      <c r="DC158" s="159"/>
      <c r="DD158" s="159"/>
      <c r="DE158" s="160"/>
    </row>
    <row r="159" spans="2:109" ht="36.75" customHeight="1" hidden="1">
      <c r="B159" s="199" t="s">
        <v>429</v>
      </c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100"/>
      <c r="AC159" s="203" t="s">
        <v>167</v>
      </c>
      <c r="AD159" s="201"/>
      <c r="AE159" s="201"/>
      <c r="AF159" s="201"/>
      <c r="AG159" s="201"/>
      <c r="AH159" s="202"/>
      <c r="AI159" s="200" t="s">
        <v>428</v>
      </c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01"/>
      <c r="AU159" s="201"/>
      <c r="AV159" s="201"/>
      <c r="AW159" s="201"/>
      <c r="AX159" s="201"/>
      <c r="AY159" s="201"/>
      <c r="AZ159" s="201"/>
      <c r="BA159" s="201"/>
      <c r="BB159" s="201"/>
      <c r="BC159" s="202"/>
      <c r="BD159" s="84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6"/>
      <c r="BZ159" s="84"/>
      <c r="CA159" s="85"/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6"/>
      <c r="CP159" s="84">
        <f t="shared" si="2"/>
        <v>0</v>
      </c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5"/>
      <c r="DE159" s="86"/>
    </row>
    <row r="160" spans="2:109" ht="36" customHeight="1" hidden="1">
      <c r="B160" s="106" t="s">
        <v>402</v>
      </c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3"/>
      <c r="AC160" s="203" t="s">
        <v>167</v>
      </c>
      <c r="AD160" s="201"/>
      <c r="AE160" s="201"/>
      <c r="AF160" s="201"/>
      <c r="AG160" s="201"/>
      <c r="AH160" s="202"/>
      <c r="AI160" s="97" t="s">
        <v>430</v>
      </c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6"/>
      <c r="BD160" s="77"/>
      <c r="BE160" s="78"/>
      <c r="BF160" s="78"/>
      <c r="BG160" s="78"/>
      <c r="BH160" s="78"/>
      <c r="BI160" s="78"/>
      <c r="BJ160" s="78"/>
      <c r="BK160" s="78"/>
      <c r="BL160" s="78"/>
      <c r="BM160" s="78"/>
      <c r="BN160" s="78"/>
      <c r="BO160" s="78"/>
      <c r="BP160" s="78"/>
      <c r="BQ160" s="78"/>
      <c r="BR160" s="78"/>
      <c r="BS160" s="78"/>
      <c r="BT160" s="78"/>
      <c r="BU160" s="78"/>
      <c r="BV160" s="78"/>
      <c r="BW160" s="78"/>
      <c r="BX160" s="78"/>
      <c r="BY160" s="79"/>
      <c r="BZ160" s="77"/>
      <c r="CA160" s="78"/>
      <c r="CB160" s="78"/>
      <c r="CC160" s="78"/>
      <c r="CD160" s="7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9"/>
      <c r="CP160" s="77">
        <f t="shared" si="2"/>
        <v>0</v>
      </c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9"/>
    </row>
    <row r="161" spans="2:109" ht="11.25" customHeight="1" hidden="1">
      <c r="B161" s="106" t="s">
        <v>401</v>
      </c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3"/>
      <c r="AC161" s="203" t="s">
        <v>167</v>
      </c>
      <c r="AD161" s="201"/>
      <c r="AE161" s="201"/>
      <c r="AF161" s="201"/>
      <c r="AG161" s="201"/>
      <c r="AH161" s="202"/>
      <c r="AI161" s="97" t="s">
        <v>529</v>
      </c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6"/>
      <c r="BD161" s="77"/>
      <c r="BE161" s="78"/>
      <c r="BF161" s="78"/>
      <c r="BG161" s="78"/>
      <c r="BH161" s="78"/>
      <c r="BI161" s="78"/>
      <c r="BJ161" s="78"/>
      <c r="BK161" s="78"/>
      <c r="BL161" s="78"/>
      <c r="BM161" s="78"/>
      <c r="BN161" s="78"/>
      <c r="BO161" s="78"/>
      <c r="BP161" s="78"/>
      <c r="BQ161" s="78"/>
      <c r="BR161" s="78"/>
      <c r="BS161" s="78"/>
      <c r="BT161" s="78"/>
      <c r="BU161" s="78"/>
      <c r="BV161" s="78"/>
      <c r="BW161" s="78"/>
      <c r="BX161" s="78"/>
      <c r="BY161" s="79"/>
      <c r="BZ161" s="77"/>
      <c r="CA161" s="78"/>
      <c r="CB161" s="78"/>
      <c r="CC161" s="78"/>
      <c r="CD161" s="7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9"/>
      <c r="CP161" s="77">
        <f t="shared" si="2"/>
        <v>0</v>
      </c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9"/>
    </row>
    <row r="162" spans="2:109" s="21" customFormat="1" ht="84.75" customHeight="1" hidden="1">
      <c r="B162" s="106" t="s">
        <v>494</v>
      </c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3"/>
      <c r="AC162" s="203" t="s">
        <v>167</v>
      </c>
      <c r="AD162" s="201"/>
      <c r="AE162" s="201"/>
      <c r="AF162" s="201"/>
      <c r="AG162" s="201"/>
      <c r="AH162" s="202"/>
      <c r="AI162" s="97" t="s">
        <v>495</v>
      </c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6"/>
      <c r="BD162" s="77"/>
      <c r="BE162" s="78"/>
      <c r="BF162" s="78"/>
      <c r="BG162" s="78"/>
      <c r="BH162" s="78"/>
      <c r="BI162" s="78"/>
      <c r="BJ162" s="78"/>
      <c r="BK162" s="78"/>
      <c r="BL162" s="78"/>
      <c r="BM162" s="78"/>
      <c r="BN162" s="78"/>
      <c r="BO162" s="78"/>
      <c r="BP162" s="78"/>
      <c r="BQ162" s="78"/>
      <c r="BR162" s="78"/>
      <c r="BS162" s="78"/>
      <c r="BT162" s="78"/>
      <c r="BU162" s="78"/>
      <c r="BV162" s="78"/>
      <c r="BW162" s="78"/>
      <c r="BX162" s="78"/>
      <c r="BY162" s="79"/>
      <c r="BZ162" s="77"/>
      <c r="CA162" s="78"/>
      <c r="CB162" s="78"/>
      <c r="CC162" s="78"/>
      <c r="CD162" s="7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9"/>
      <c r="CP162" s="77">
        <f t="shared" si="2"/>
        <v>0</v>
      </c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9"/>
    </row>
    <row r="163" spans="2:109" s="21" customFormat="1" ht="32.25" customHeight="1" hidden="1">
      <c r="B163" s="106" t="s">
        <v>393</v>
      </c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3"/>
      <c r="AC163" s="203" t="s">
        <v>167</v>
      </c>
      <c r="AD163" s="201"/>
      <c r="AE163" s="201"/>
      <c r="AF163" s="201"/>
      <c r="AG163" s="201"/>
      <c r="AH163" s="202"/>
      <c r="AI163" s="97" t="s">
        <v>431</v>
      </c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6"/>
      <c r="BD163" s="77"/>
      <c r="BE163" s="78"/>
      <c r="BF163" s="78"/>
      <c r="BG163" s="78"/>
      <c r="BH163" s="78"/>
      <c r="BI163" s="78"/>
      <c r="BJ163" s="78"/>
      <c r="BK163" s="78"/>
      <c r="BL163" s="78"/>
      <c r="BM163" s="78"/>
      <c r="BN163" s="78"/>
      <c r="BO163" s="78"/>
      <c r="BP163" s="78"/>
      <c r="BQ163" s="78"/>
      <c r="BR163" s="78"/>
      <c r="BS163" s="78"/>
      <c r="BT163" s="78"/>
      <c r="BU163" s="78"/>
      <c r="BV163" s="78"/>
      <c r="BW163" s="78"/>
      <c r="BX163" s="78"/>
      <c r="BY163" s="79"/>
      <c r="BZ163" s="77"/>
      <c r="CA163" s="78"/>
      <c r="CB163" s="78"/>
      <c r="CC163" s="78"/>
      <c r="CD163" s="7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9"/>
      <c r="CP163" s="77">
        <f t="shared" si="2"/>
        <v>0</v>
      </c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9"/>
    </row>
    <row r="164" spans="2:109" s="21" customFormat="1" ht="24.75" customHeight="1" hidden="1">
      <c r="B164" s="106" t="s">
        <v>24</v>
      </c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3"/>
      <c r="AC164" s="94" t="s">
        <v>167</v>
      </c>
      <c r="AD164" s="95"/>
      <c r="AE164" s="95"/>
      <c r="AF164" s="95"/>
      <c r="AG164" s="95"/>
      <c r="AH164" s="96"/>
      <c r="AI164" s="97" t="s">
        <v>432</v>
      </c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6"/>
      <c r="BD164" s="77"/>
      <c r="BE164" s="78"/>
      <c r="BF164" s="78"/>
      <c r="BG164" s="78"/>
      <c r="BH164" s="78"/>
      <c r="BI164" s="78"/>
      <c r="BJ164" s="78"/>
      <c r="BK164" s="78"/>
      <c r="BL164" s="78"/>
      <c r="BM164" s="78"/>
      <c r="BN164" s="78"/>
      <c r="BO164" s="78"/>
      <c r="BP164" s="78"/>
      <c r="BQ164" s="78"/>
      <c r="BR164" s="78"/>
      <c r="BS164" s="78"/>
      <c r="BT164" s="78"/>
      <c r="BU164" s="78"/>
      <c r="BV164" s="78"/>
      <c r="BW164" s="78"/>
      <c r="BX164" s="78"/>
      <c r="BY164" s="79"/>
      <c r="BZ164" s="77"/>
      <c r="CA164" s="78"/>
      <c r="CB164" s="78"/>
      <c r="CC164" s="78"/>
      <c r="CD164" s="7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9"/>
      <c r="CP164" s="77">
        <f t="shared" si="2"/>
        <v>0</v>
      </c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9"/>
    </row>
    <row r="165" spans="2:109" s="21" customFormat="1" ht="36" customHeight="1" hidden="1">
      <c r="B165" s="106" t="s">
        <v>201</v>
      </c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3"/>
      <c r="AC165" s="94" t="s">
        <v>167</v>
      </c>
      <c r="AD165" s="95"/>
      <c r="AE165" s="95"/>
      <c r="AF165" s="95"/>
      <c r="AG165" s="95"/>
      <c r="AH165" s="96"/>
      <c r="AI165" s="97" t="s">
        <v>433</v>
      </c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6"/>
      <c r="BD165" s="77"/>
      <c r="BE165" s="78"/>
      <c r="BF165" s="78"/>
      <c r="BG165" s="78"/>
      <c r="BH165" s="78"/>
      <c r="BI165" s="78"/>
      <c r="BJ165" s="78"/>
      <c r="BK165" s="78"/>
      <c r="BL165" s="78"/>
      <c r="BM165" s="78"/>
      <c r="BN165" s="78"/>
      <c r="BO165" s="78"/>
      <c r="BP165" s="78"/>
      <c r="BQ165" s="78"/>
      <c r="BR165" s="78"/>
      <c r="BS165" s="78"/>
      <c r="BT165" s="78"/>
      <c r="BU165" s="78"/>
      <c r="BV165" s="78"/>
      <c r="BW165" s="78"/>
      <c r="BX165" s="78"/>
      <c r="BY165" s="79"/>
      <c r="BZ165" s="77"/>
      <c r="CA165" s="78"/>
      <c r="CB165" s="78"/>
      <c r="CC165" s="78"/>
      <c r="CD165" s="7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9"/>
      <c r="CP165" s="77">
        <f t="shared" si="2"/>
        <v>0</v>
      </c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9"/>
    </row>
    <row r="166" spans="2:109" s="21" customFormat="1" ht="23.25" customHeight="1">
      <c r="B166" s="199" t="s">
        <v>298</v>
      </c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100"/>
      <c r="AC166" s="94" t="s">
        <v>167</v>
      </c>
      <c r="AD166" s="95"/>
      <c r="AE166" s="95"/>
      <c r="AF166" s="95"/>
      <c r="AG166" s="95"/>
      <c r="AH166" s="96"/>
      <c r="AI166" s="200" t="s">
        <v>67</v>
      </c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  <c r="AZ166" s="201"/>
      <c r="BA166" s="201"/>
      <c r="BB166" s="201"/>
      <c r="BC166" s="202"/>
      <c r="BD166" s="84">
        <f>BD167</f>
        <v>691900</v>
      </c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85"/>
      <c r="BY166" s="86"/>
      <c r="BZ166" s="84">
        <f>BZ167</f>
        <v>155189.88</v>
      </c>
      <c r="CA166" s="85"/>
      <c r="CB166" s="85"/>
      <c r="CC166" s="85"/>
      <c r="CD166" s="85"/>
      <c r="CE166" s="85"/>
      <c r="CF166" s="85"/>
      <c r="CG166" s="85"/>
      <c r="CH166" s="85"/>
      <c r="CI166" s="85"/>
      <c r="CJ166" s="85"/>
      <c r="CK166" s="85"/>
      <c r="CL166" s="85"/>
      <c r="CM166" s="85"/>
      <c r="CN166" s="85"/>
      <c r="CO166" s="86"/>
      <c r="CP166" s="84">
        <f t="shared" si="2"/>
        <v>536710.12</v>
      </c>
      <c r="CQ166" s="85"/>
      <c r="CR166" s="85"/>
      <c r="CS166" s="85"/>
      <c r="CT166" s="85"/>
      <c r="CU166" s="85"/>
      <c r="CV166" s="85"/>
      <c r="CW166" s="85"/>
      <c r="CX166" s="85"/>
      <c r="CY166" s="85"/>
      <c r="CZ166" s="85"/>
      <c r="DA166" s="85"/>
      <c r="DB166" s="85"/>
      <c r="DC166" s="85"/>
      <c r="DD166" s="85"/>
      <c r="DE166" s="86"/>
    </row>
    <row r="167" spans="2:109" s="21" customFormat="1" ht="36.75" customHeight="1">
      <c r="B167" s="106" t="s">
        <v>473</v>
      </c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3"/>
      <c r="AC167" s="94" t="s">
        <v>167</v>
      </c>
      <c r="AD167" s="95"/>
      <c r="AE167" s="95"/>
      <c r="AF167" s="95"/>
      <c r="AG167" s="95"/>
      <c r="AH167" s="96"/>
      <c r="AI167" s="97" t="s">
        <v>68</v>
      </c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  <c r="AW167" s="95"/>
      <c r="AX167" s="95"/>
      <c r="AY167" s="95"/>
      <c r="AZ167" s="95"/>
      <c r="BA167" s="95"/>
      <c r="BB167" s="95"/>
      <c r="BC167" s="96"/>
      <c r="BD167" s="77">
        <f>BD168</f>
        <v>691900</v>
      </c>
      <c r="BE167" s="78"/>
      <c r="BF167" s="78"/>
      <c r="BG167" s="78"/>
      <c r="BH167" s="78"/>
      <c r="BI167" s="78"/>
      <c r="BJ167" s="78"/>
      <c r="BK167" s="78"/>
      <c r="BL167" s="78"/>
      <c r="BM167" s="78"/>
      <c r="BN167" s="78"/>
      <c r="BO167" s="78"/>
      <c r="BP167" s="78"/>
      <c r="BQ167" s="78"/>
      <c r="BR167" s="78"/>
      <c r="BS167" s="78"/>
      <c r="BT167" s="78"/>
      <c r="BU167" s="78"/>
      <c r="BV167" s="78"/>
      <c r="BW167" s="78"/>
      <c r="BX167" s="78"/>
      <c r="BY167" s="79"/>
      <c r="BZ167" s="77">
        <f>BZ168</f>
        <v>155189.88</v>
      </c>
      <c r="CA167" s="78"/>
      <c r="CB167" s="78"/>
      <c r="CC167" s="78"/>
      <c r="CD167" s="7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9"/>
      <c r="CP167" s="158">
        <f t="shared" si="2"/>
        <v>536710.12</v>
      </c>
      <c r="CQ167" s="159"/>
      <c r="CR167" s="159"/>
      <c r="CS167" s="159"/>
      <c r="CT167" s="159"/>
      <c r="CU167" s="159"/>
      <c r="CV167" s="159"/>
      <c r="CW167" s="159"/>
      <c r="CX167" s="159"/>
      <c r="CY167" s="159"/>
      <c r="CZ167" s="159"/>
      <c r="DA167" s="159"/>
      <c r="DB167" s="159"/>
      <c r="DC167" s="159"/>
      <c r="DD167" s="159"/>
      <c r="DE167" s="160"/>
    </row>
    <row r="168" spans="2:109" s="21" customFormat="1" ht="23.25" customHeight="1">
      <c r="B168" s="106" t="s">
        <v>367</v>
      </c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3"/>
      <c r="AC168" s="94" t="s">
        <v>167</v>
      </c>
      <c r="AD168" s="95"/>
      <c r="AE168" s="95"/>
      <c r="AF168" s="95"/>
      <c r="AG168" s="95"/>
      <c r="AH168" s="96"/>
      <c r="AI168" s="97" t="s">
        <v>69</v>
      </c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96"/>
      <c r="BD168" s="77">
        <f>BD169+BD173</f>
        <v>691900</v>
      </c>
      <c r="BE168" s="78"/>
      <c r="BF168" s="78"/>
      <c r="BG168" s="78"/>
      <c r="BH168" s="78"/>
      <c r="BI168" s="78"/>
      <c r="BJ168" s="78"/>
      <c r="BK168" s="78"/>
      <c r="BL168" s="78"/>
      <c r="BM168" s="78"/>
      <c r="BN168" s="78"/>
      <c r="BO168" s="78"/>
      <c r="BP168" s="78"/>
      <c r="BQ168" s="78"/>
      <c r="BR168" s="78"/>
      <c r="BS168" s="78"/>
      <c r="BT168" s="78"/>
      <c r="BU168" s="78"/>
      <c r="BV168" s="78"/>
      <c r="BW168" s="78"/>
      <c r="BX168" s="78"/>
      <c r="BY168" s="79"/>
      <c r="BZ168" s="77">
        <f>BZ169+BZ173</f>
        <v>155189.88</v>
      </c>
      <c r="CA168" s="78"/>
      <c r="CB168" s="78"/>
      <c r="CC168" s="78"/>
      <c r="CD168" s="7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9"/>
      <c r="CP168" s="158">
        <f t="shared" si="2"/>
        <v>536710.12</v>
      </c>
      <c r="CQ168" s="159"/>
      <c r="CR168" s="159"/>
      <c r="CS168" s="159"/>
      <c r="CT168" s="159"/>
      <c r="CU168" s="159"/>
      <c r="CV168" s="159"/>
      <c r="CW168" s="159"/>
      <c r="CX168" s="159"/>
      <c r="CY168" s="159"/>
      <c r="CZ168" s="159"/>
      <c r="DA168" s="159"/>
      <c r="DB168" s="159"/>
      <c r="DC168" s="159"/>
      <c r="DD168" s="159"/>
      <c r="DE168" s="160"/>
    </row>
    <row r="169" spans="2:109" ht="114.75" customHeight="1">
      <c r="B169" s="106" t="s">
        <v>144</v>
      </c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3"/>
      <c r="AC169" s="94" t="s">
        <v>167</v>
      </c>
      <c r="AD169" s="95"/>
      <c r="AE169" s="95"/>
      <c r="AF169" s="95"/>
      <c r="AG169" s="95"/>
      <c r="AH169" s="96"/>
      <c r="AI169" s="97" t="s">
        <v>74</v>
      </c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96"/>
      <c r="BD169" s="77">
        <f>BD170</f>
        <v>500000</v>
      </c>
      <c r="BE169" s="78"/>
      <c r="BF169" s="78"/>
      <c r="BG169" s="78"/>
      <c r="BH169" s="78"/>
      <c r="BI169" s="78"/>
      <c r="BJ169" s="78"/>
      <c r="BK169" s="78"/>
      <c r="BL169" s="78"/>
      <c r="BM169" s="78"/>
      <c r="BN169" s="78"/>
      <c r="BO169" s="78"/>
      <c r="BP169" s="78"/>
      <c r="BQ169" s="78"/>
      <c r="BR169" s="78"/>
      <c r="BS169" s="78"/>
      <c r="BT169" s="78"/>
      <c r="BU169" s="78"/>
      <c r="BV169" s="78"/>
      <c r="BW169" s="78"/>
      <c r="BX169" s="78"/>
      <c r="BY169" s="79"/>
      <c r="BZ169" s="77">
        <f>BZ170</f>
        <v>155189.88</v>
      </c>
      <c r="CA169" s="78"/>
      <c r="CB169" s="78"/>
      <c r="CC169" s="78"/>
      <c r="CD169" s="7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9"/>
      <c r="CP169" s="174">
        <f t="shared" si="2"/>
        <v>344810.12</v>
      </c>
      <c r="CQ169" s="175"/>
      <c r="CR169" s="175"/>
      <c r="CS169" s="175"/>
      <c r="CT169" s="175"/>
      <c r="CU169" s="175"/>
      <c r="CV169" s="175"/>
      <c r="CW169" s="175"/>
      <c r="CX169" s="175"/>
      <c r="CY169" s="175"/>
      <c r="CZ169" s="175"/>
      <c r="DA169" s="175"/>
      <c r="DB169" s="175"/>
      <c r="DC169" s="175"/>
      <c r="DD169" s="175"/>
      <c r="DE169" s="176"/>
    </row>
    <row r="170" spans="2:109" ht="31.5" customHeight="1">
      <c r="B170" s="106" t="s">
        <v>393</v>
      </c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3"/>
      <c r="AC170" s="94" t="s">
        <v>167</v>
      </c>
      <c r="AD170" s="95"/>
      <c r="AE170" s="95"/>
      <c r="AF170" s="95"/>
      <c r="AG170" s="95"/>
      <c r="AH170" s="96"/>
      <c r="AI170" s="97" t="s">
        <v>75</v>
      </c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95"/>
      <c r="AU170" s="95"/>
      <c r="AV170" s="95"/>
      <c r="AW170" s="95"/>
      <c r="AX170" s="95"/>
      <c r="AY170" s="95"/>
      <c r="AZ170" s="95"/>
      <c r="BA170" s="95"/>
      <c r="BB170" s="95"/>
      <c r="BC170" s="96"/>
      <c r="BD170" s="77">
        <f>BD171</f>
        <v>500000</v>
      </c>
      <c r="BE170" s="78"/>
      <c r="BF170" s="78"/>
      <c r="BG170" s="78"/>
      <c r="BH170" s="78"/>
      <c r="BI170" s="78"/>
      <c r="BJ170" s="78"/>
      <c r="BK170" s="78"/>
      <c r="BL170" s="78"/>
      <c r="BM170" s="78"/>
      <c r="BN170" s="78"/>
      <c r="BO170" s="78"/>
      <c r="BP170" s="78"/>
      <c r="BQ170" s="78"/>
      <c r="BR170" s="78"/>
      <c r="BS170" s="78"/>
      <c r="BT170" s="78"/>
      <c r="BU170" s="78"/>
      <c r="BV170" s="78"/>
      <c r="BW170" s="78"/>
      <c r="BX170" s="78"/>
      <c r="BY170" s="79"/>
      <c r="BZ170" s="77">
        <f>BZ171</f>
        <v>155189.88</v>
      </c>
      <c r="CA170" s="78"/>
      <c r="CB170" s="78"/>
      <c r="CC170" s="78"/>
      <c r="CD170" s="7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9"/>
      <c r="CP170" s="174">
        <f t="shared" si="2"/>
        <v>344810.12</v>
      </c>
      <c r="CQ170" s="175"/>
      <c r="CR170" s="175"/>
      <c r="CS170" s="175"/>
      <c r="CT170" s="175"/>
      <c r="CU170" s="175"/>
      <c r="CV170" s="175"/>
      <c r="CW170" s="175"/>
      <c r="CX170" s="175"/>
      <c r="CY170" s="175"/>
      <c r="CZ170" s="175"/>
      <c r="DA170" s="175"/>
      <c r="DB170" s="175"/>
      <c r="DC170" s="175"/>
      <c r="DD170" s="175"/>
      <c r="DE170" s="176"/>
    </row>
    <row r="171" spans="2:109" ht="36" customHeight="1">
      <c r="B171" s="106" t="s">
        <v>24</v>
      </c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3"/>
      <c r="AC171" s="94"/>
      <c r="AD171" s="95"/>
      <c r="AE171" s="95"/>
      <c r="AF171" s="95"/>
      <c r="AG171" s="95"/>
      <c r="AH171" s="96"/>
      <c r="AI171" s="97" t="s">
        <v>76</v>
      </c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6"/>
      <c r="BD171" s="77">
        <f>BD172</f>
        <v>500000</v>
      </c>
      <c r="BE171" s="78"/>
      <c r="BF171" s="78"/>
      <c r="BG171" s="78"/>
      <c r="BH171" s="78"/>
      <c r="BI171" s="78"/>
      <c r="BJ171" s="78"/>
      <c r="BK171" s="78"/>
      <c r="BL171" s="78"/>
      <c r="BM171" s="78"/>
      <c r="BN171" s="78"/>
      <c r="BO171" s="78"/>
      <c r="BP171" s="78"/>
      <c r="BQ171" s="78"/>
      <c r="BR171" s="78"/>
      <c r="BS171" s="78"/>
      <c r="BT171" s="78"/>
      <c r="BU171" s="78"/>
      <c r="BV171" s="78"/>
      <c r="BW171" s="78"/>
      <c r="BX171" s="78"/>
      <c r="BY171" s="79"/>
      <c r="BZ171" s="77">
        <f>BZ172</f>
        <v>155189.88</v>
      </c>
      <c r="CA171" s="78"/>
      <c r="CB171" s="78"/>
      <c r="CC171" s="78"/>
      <c r="CD171" s="7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9"/>
      <c r="CP171" s="174">
        <f t="shared" si="2"/>
        <v>344810.12</v>
      </c>
      <c r="CQ171" s="175"/>
      <c r="CR171" s="175"/>
      <c r="CS171" s="175"/>
      <c r="CT171" s="175"/>
      <c r="CU171" s="175"/>
      <c r="CV171" s="175"/>
      <c r="CW171" s="175"/>
      <c r="CX171" s="175"/>
      <c r="CY171" s="175"/>
      <c r="CZ171" s="175"/>
      <c r="DA171" s="175"/>
      <c r="DB171" s="175"/>
      <c r="DC171" s="175"/>
      <c r="DD171" s="175"/>
      <c r="DE171" s="176"/>
    </row>
    <row r="172" spans="2:109" ht="18" customHeight="1">
      <c r="B172" s="106" t="s">
        <v>551</v>
      </c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3"/>
      <c r="AC172" s="94" t="s">
        <v>167</v>
      </c>
      <c r="AD172" s="95"/>
      <c r="AE172" s="95"/>
      <c r="AF172" s="95"/>
      <c r="AG172" s="95"/>
      <c r="AH172" s="96"/>
      <c r="AI172" s="97" t="s">
        <v>77</v>
      </c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6"/>
      <c r="BD172" s="77">
        <v>500000</v>
      </c>
      <c r="BE172" s="78"/>
      <c r="BF172" s="78"/>
      <c r="BG172" s="78"/>
      <c r="BH172" s="78"/>
      <c r="BI172" s="78"/>
      <c r="BJ172" s="78"/>
      <c r="BK172" s="78"/>
      <c r="BL172" s="78"/>
      <c r="BM172" s="78"/>
      <c r="BN172" s="78"/>
      <c r="BO172" s="78"/>
      <c r="BP172" s="78"/>
      <c r="BQ172" s="78"/>
      <c r="BR172" s="78"/>
      <c r="BS172" s="78"/>
      <c r="BT172" s="78"/>
      <c r="BU172" s="78"/>
      <c r="BV172" s="78"/>
      <c r="BW172" s="78"/>
      <c r="BX172" s="78"/>
      <c r="BY172" s="79"/>
      <c r="BZ172" s="77">
        <v>155189.88</v>
      </c>
      <c r="CA172" s="78"/>
      <c r="CB172" s="78"/>
      <c r="CC172" s="78"/>
      <c r="CD172" s="7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9"/>
      <c r="CP172" s="174">
        <f t="shared" si="2"/>
        <v>344810.12</v>
      </c>
      <c r="CQ172" s="175"/>
      <c r="CR172" s="175"/>
      <c r="CS172" s="175"/>
      <c r="CT172" s="175"/>
      <c r="CU172" s="175"/>
      <c r="CV172" s="175"/>
      <c r="CW172" s="175"/>
      <c r="CX172" s="175"/>
      <c r="CY172" s="175"/>
      <c r="CZ172" s="175"/>
      <c r="DA172" s="175"/>
      <c r="DB172" s="175"/>
      <c r="DC172" s="175"/>
      <c r="DD172" s="175"/>
      <c r="DE172" s="176"/>
    </row>
    <row r="173" spans="2:109" ht="103.5" customHeight="1">
      <c r="B173" s="106" t="s">
        <v>496</v>
      </c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3"/>
      <c r="AC173" s="94" t="s">
        <v>167</v>
      </c>
      <c r="AD173" s="95"/>
      <c r="AE173" s="95"/>
      <c r="AF173" s="95"/>
      <c r="AG173" s="95"/>
      <c r="AH173" s="96"/>
      <c r="AI173" s="97" t="s">
        <v>70</v>
      </c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6"/>
      <c r="BD173" s="77">
        <f>BD174</f>
        <v>191900</v>
      </c>
      <c r="BE173" s="78"/>
      <c r="BF173" s="78"/>
      <c r="BG173" s="78"/>
      <c r="BH173" s="78"/>
      <c r="BI173" s="78"/>
      <c r="BJ173" s="78"/>
      <c r="BK173" s="78"/>
      <c r="BL173" s="78"/>
      <c r="BM173" s="78"/>
      <c r="BN173" s="78"/>
      <c r="BO173" s="78"/>
      <c r="BP173" s="78"/>
      <c r="BQ173" s="78"/>
      <c r="BR173" s="78"/>
      <c r="BS173" s="78"/>
      <c r="BT173" s="78"/>
      <c r="BU173" s="78"/>
      <c r="BV173" s="78"/>
      <c r="BW173" s="78"/>
      <c r="BX173" s="78"/>
      <c r="BY173" s="79"/>
      <c r="BZ173" s="77">
        <f>BZ174</f>
        <v>0</v>
      </c>
      <c r="CA173" s="78"/>
      <c r="CB173" s="78"/>
      <c r="CC173" s="78"/>
      <c r="CD173" s="7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9"/>
      <c r="CP173" s="77">
        <f t="shared" si="2"/>
        <v>191900</v>
      </c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9"/>
    </row>
    <row r="174" spans="2:109" ht="35.25" customHeight="1">
      <c r="B174" s="106" t="s">
        <v>393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3"/>
      <c r="AC174" s="94"/>
      <c r="AD174" s="95"/>
      <c r="AE174" s="95"/>
      <c r="AF174" s="95"/>
      <c r="AG174" s="95"/>
      <c r="AH174" s="96"/>
      <c r="AI174" s="97" t="s">
        <v>73</v>
      </c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6"/>
      <c r="BD174" s="77">
        <f>BD175</f>
        <v>191900</v>
      </c>
      <c r="BE174" s="78"/>
      <c r="BF174" s="78"/>
      <c r="BG174" s="78"/>
      <c r="BH174" s="78"/>
      <c r="BI174" s="78"/>
      <c r="BJ174" s="78"/>
      <c r="BK174" s="78"/>
      <c r="BL174" s="78"/>
      <c r="BM174" s="78"/>
      <c r="BN174" s="78"/>
      <c r="BO174" s="78"/>
      <c r="BP174" s="78"/>
      <c r="BQ174" s="78"/>
      <c r="BR174" s="78"/>
      <c r="BS174" s="78"/>
      <c r="BT174" s="78"/>
      <c r="BU174" s="78"/>
      <c r="BV174" s="78"/>
      <c r="BW174" s="78"/>
      <c r="BX174" s="78"/>
      <c r="BY174" s="79"/>
      <c r="BZ174" s="77">
        <f>BZ175</f>
        <v>0</v>
      </c>
      <c r="CA174" s="78"/>
      <c r="CB174" s="78"/>
      <c r="CC174" s="78"/>
      <c r="CD174" s="7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9"/>
      <c r="CP174" s="77">
        <f t="shared" si="2"/>
        <v>191900</v>
      </c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9"/>
    </row>
    <row r="175" spans="2:109" ht="35.25" customHeight="1">
      <c r="B175" s="106" t="s">
        <v>24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3"/>
      <c r="AC175" s="94" t="s">
        <v>167</v>
      </c>
      <c r="AD175" s="95"/>
      <c r="AE175" s="95"/>
      <c r="AF175" s="95"/>
      <c r="AG175" s="95"/>
      <c r="AH175" s="96"/>
      <c r="AI175" s="97" t="s">
        <v>71</v>
      </c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  <c r="AW175" s="95"/>
      <c r="AX175" s="95"/>
      <c r="AY175" s="95"/>
      <c r="AZ175" s="95"/>
      <c r="BA175" s="95"/>
      <c r="BB175" s="95"/>
      <c r="BC175" s="96"/>
      <c r="BD175" s="77">
        <f>BD176</f>
        <v>191900</v>
      </c>
      <c r="BE175" s="78"/>
      <c r="BF175" s="78"/>
      <c r="BG175" s="78"/>
      <c r="BH175" s="78"/>
      <c r="BI175" s="78"/>
      <c r="BJ175" s="78"/>
      <c r="BK175" s="78"/>
      <c r="BL175" s="78"/>
      <c r="BM175" s="78"/>
      <c r="BN175" s="78"/>
      <c r="BO175" s="78"/>
      <c r="BP175" s="78"/>
      <c r="BQ175" s="78"/>
      <c r="BR175" s="78"/>
      <c r="BS175" s="78"/>
      <c r="BT175" s="78"/>
      <c r="BU175" s="78"/>
      <c r="BV175" s="78"/>
      <c r="BW175" s="78"/>
      <c r="BX175" s="78"/>
      <c r="BY175" s="79"/>
      <c r="BZ175" s="77">
        <f>BZ176</f>
        <v>0</v>
      </c>
      <c r="CA175" s="78"/>
      <c r="CB175" s="78"/>
      <c r="CC175" s="78"/>
      <c r="CD175" s="7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9"/>
      <c r="CP175" s="77">
        <f t="shared" si="2"/>
        <v>191900</v>
      </c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9"/>
    </row>
    <row r="176" spans="2:109" ht="34.5" customHeight="1">
      <c r="B176" s="106" t="s">
        <v>551</v>
      </c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3"/>
      <c r="AC176" s="94" t="s">
        <v>167</v>
      </c>
      <c r="AD176" s="95"/>
      <c r="AE176" s="95"/>
      <c r="AF176" s="95"/>
      <c r="AG176" s="95"/>
      <c r="AH176" s="96"/>
      <c r="AI176" s="97" t="s">
        <v>72</v>
      </c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  <c r="AW176" s="95"/>
      <c r="AX176" s="95"/>
      <c r="AY176" s="95"/>
      <c r="AZ176" s="95"/>
      <c r="BA176" s="95"/>
      <c r="BB176" s="95"/>
      <c r="BC176" s="96"/>
      <c r="BD176" s="77">
        <v>191900</v>
      </c>
      <c r="BE176" s="78"/>
      <c r="BF176" s="78"/>
      <c r="BG176" s="78"/>
      <c r="BH176" s="78"/>
      <c r="BI176" s="78"/>
      <c r="BJ176" s="78"/>
      <c r="BK176" s="78"/>
      <c r="BL176" s="78"/>
      <c r="BM176" s="78"/>
      <c r="BN176" s="78"/>
      <c r="BO176" s="78"/>
      <c r="BP176" s="78"/>
      <c r="BQ176" s="78"/>
      <c r="BR176" s="78"/>
      <c r="BS176" s="78"/>
      <c r="BT176" s="78"/>
      <c r="BU176" s="78"/>
      <c r="BV176" s="78"/>
      <c r="BW176" s="78"/>
      <c r="BX176" s="78"/>
      <c r="BY176" s="79"/>
      <c r="BZ176" s="77">
        <v>0</v>
      </c>
      <c r="CA176" s="78"/>
      <c r="CB176" s="78"/>
      <c r="CC176" s="78"/>
      <c r="CD176" s="7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9"/>
      <c r="CP176" s="77">
        <f t="shared" si="2"/>
        <v>191900</v>
      </c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9"/>
    </row>
    <row r="177" spans="2:109" ht="141.75" customHeight="1" hidden="1">
      <c r="B177" s="106" t="s">
        <v>498</v>
      </c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3"/>
      <c r="AC177" s="94" t="s">
        <v>167</v>
      </c>
      <c r="AD177" s="95"/>
      <c r="AE177" s="95"/>
      <c r="AF177" s="95"/>
      <c r="AG177" s="95"/>
      <c r="AH177" s="96"/>
      <c r="AI177" s="97" t="s">
        <v>497</v>
      </c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  <c r="AT177" s="95"/>
      <c r="AU177" s="95"/>
      <c r="AV177" s="95"/>
      <c r="AW177" s="95"/>
      <c r="AX177" s="95"/>
      <c r="AY177" s="95"/>
      <c r="AZ177" s="95"/>
      <c r="BA177" s="95"/>
      <c r="BB177" s="95"/>
      <c r="BC177" s="96"/>
      <c r="BD177" s="77">
        <f>BD178</f>
        <v>0</v>
      </c>
      <c r="BE177" s="78"/>
      <c r="BF177" s="78"/>
      <c r="BG177" s="78"/>
      <c r="BH177" s="78"/>
      <c r="BI177" s="78"/>
      <c r="BJ177" s="78"/>
      <c r="BK177" s="78"/>
      <c r="BL177" s="78"/>
      <c r="BM177" s="78"/>
      <c r="BN177" s="78"/>
      <c r="BO177" s="78"/>
      <c r="BP177" s="78"/>
      <c r="BQ177" s="78"/>
      <c r="BR177" s="78"/>
      <c r="BS177" s="78"/>
      <c r="BT177" s="78"/>
      <c r="BU177" s="78"/>
      <c r="BV177" s="78"/>
      <c r="BW177" s="78"/>
      <c r="BX177" s="78"/>
      <c r="BY177" s="79"/>
      <c r="BZ177" s="77">
        <v>500000</v>
      </c>
      <c r="CA177" s="78"/>
      <c r="CB177" s="78"/>
      <c r="CC177" s="78"/>
      <c r="CD177" s="7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9"/>
      <c r="CP177" s="174">
        <f t="shared" si="2"/>
        <v>-500000</v>
      </c>
      <c r="CQ177" s="175"/>
      <c r="CR177" s="175"/>
      <c r="CS177" s="175"/>
      <c r="CT177" s="175"/>
      <c r="CU177" s="175"/>
      <c r="CV177" s="175"/>
      <c r="CW177" s="175"/>
      <c r="CX177" s="175"/>
      <c r="CY177" s="175"/>
      <c r="CZ177" s="175"/>
      <c r="DA177" s="175"/>
      <c r="DB177" s="175"/>
      <c r="DC177" s="175"/>
      <c r="DD177" s="175"/>
      <c r="DE177" s="176"/>
    </row>
    <row r="178" spans="2:109" ht="12" customHeight="1" hidden="1">
      <c r="B178" s="106" t="s">
        <v>499</v>
      </c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3"/>
      <c r="AC178" s="94" t="s">
        <v>167</v>
      </c>
      <c r="AD178" s="95"/>
      <c r="AE178" s="95"/>
      <c r="AF178" s="95"/>
      <c r="AG178" s="95"/>
      <c r="AH178" s="96"/>
      <c r="AI178" s="97" t="s">
        <v>500</v>
      </c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5"/>
      <c r="AZ178" s="95"/>
      <c r="BA178" s="95"/>
      <c r="BB178" s="95"/>
      <c r="BC178" s="96"/>
      <c r="BD178" s="77">
        <f>BD179</f>
        <v>0</v>
      </c>
      <c r="BE178" s="78"/>
      <c r="BF178" s="78"/>
      <c r="BG178" s="78"/>
      <c r="BH178" s="78"/>
      <c r="BI178" s="78"/>
      <c r="BJ178" s="78"/>
      <c r="BK178" s="78"/>
      <c r="BL178" s="78"/>
      <c r="BM178" s="78"/>
      <c r="BN178" s="78"/>
      <c r="BO178" s="78"/>
      <c r="BP178" s="78"/>
      <c r="BQ178" s="78"/>
      <c r="BR178" s="78"/>
      <c r="BS178" s="78"/>
      <c r="BT178" s="78"/>
      <c r="BU178" s="78"/>
      <c r="BV178" s="78"/>
      <c r="BW178" s="78"/>
      <c r="BX178" s="78"/>
      <c r="BY178" s="79"/>
      <c r="BZ178" s="77">
        <v>500000</v>
      </c>
      <c r="CA178" s="78"/>
      <c r="CB178" s="78"/>
      <c r="CC178" s="78"/>
      <c r="CD178" s="7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9"/>
      <c r="CP178" s="174">
        <f t="shared" si="2"/>
        <v>-500000</v>
      </c>
      <c r="CQ178" s="175"/>
      <c r="CR178" s="175"/>
      <c r="CS178" s="175"/>
      <c r="CT178" s="175"/>
      <c r="CU178" s="175"/>
      <c r="CV178" s="175"/>
      <c r="CW178" s="175"/>
      <c r="CX178" s="175"/>
      <c r="CY178" s="175"/>
      <c r="CZ178" s="175"/>
      <c r="DA178" s="175"/>
      <c r="DB178" s="175"/>
      <c r="DC178" s="175"/>
      <c r="DD178" s="175"/>
      <c r="DE178" s="176"/>
    </row>
    <row r="179" spans="2:109" ht="12" customHeight="1" hidden="1">
      <c r="B179" s="106" t="s">
        <v>241</v>
      </c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3"/>
      <c r="AC179" s="94" t="s">
        <v>167</v>
      </c>
      <c r="AD179" s="95"/>
      <c r="AE179" s="95"/>
      <c r="AF179" s="95"/>
      <c r="AG179" s="95"/>
      <c r="AH179" s="96"/>
      <c r="AI179" s="97" t="s">
        <v>501</v>
      </c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6"/>
      <c r="BD179" s="77"/>
      <c r="BE179" s="78"/>
      <c r="BF179" s="78"/>
      <c r="BG179" s="78"/>
      <c r="BH179" s="78"/>
      <c r="BI179" s="78"/>
      <c r="BJ179" s="78"/>
      <c r="BK179" s="78"/>
      <c r="BL179" s="78"/>
      <c r="BM179" s="78"/>
      <c r="BN179" s="78"/>
      <c r="BO179" s="78"/>
      <c r="BP179" s="78"/>
      <c r="BQ179" s="78"/>
      <c r="BR179" s="78"/>
      <c r="BS179" s="78"/>
      <c r="BT179" s="78"/>
      <c r="BU179" s="78"/>
      <c r="BV179" s="78"/>
      <c r="BW179" s="78"/>
      <c r="BX179" s="78"/>
      <c r="BY179" s="79"/>
      <c r="BZ179" s="77">
        <v>500000</v>
      </c>
      <c r="CA179" s="78"/>
      <c r="CB179" s="78"/>
      <c r="CC179" s="78"/>
      <c r="CD179" s="7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9"/>
      <c r="CP179" s="174">
        <f t="shared" si="2"/>
        <v>-500000</v>
      </c>
      <c r="CQ179" s="175"/>
      <c r="CR179" s="175"/>
      <c r="CS179" s="175"/>
      <c r="CT179" s="175"/>
      <c r="CU179" s="175"/>
      <c r="CV179" s="175"/>
      <c r="CW179" s="175"/>
      <c r="CX179" s="175"/>
      <c r="CY179" s="175"/>
      <c r="CZ179" s="175"/>
      <c r="DA179" s="175"/>
      <c r="DB179" s="175"/>
      <c r="DC179" s="175"/>
      <c r="DD179" s="175"/>
      <c r="DE179" s="176"/>
    </row>
    <row r="180" spans="2:109" ht="20.25" customHeight="1">
      <c r="B180" s="199" t="s">
        <v>245</v>
      </c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100"/>
      <c r="AC180" s="94" t="s">
        <v>167</v>
      </c>
      <c r="AD180" s="95"/>
      <c r="AE180" s="95"/>
      <c r="AF180" s="95"/>
      <c r="AG180" s="95"/>
      <c r="AH180" s="96"/>
      <c r="AI180" s="200" t="s">
        <v>78</v>
      </c>
      <c r="AJ180" s="201"/>
      <c r="AK180" s="201"/>
      <c r="AL180" s="201"/>
      <c r="AM180" s="201"/>
      <c r="AN180" s="201"/>
      <c r="AO180" s="201"/>
      <c r="AP180" s="201"/>
      <c r="AQ180" s="201"/>
      <c r="AR180" s="201"/>
      <c r="AS180" s="201"/>
      <c r="AT180" s="201"/>
      <c r="AU180" s="201"/>
      <c r="AV180" s="201"/>
      <c r="AW180" s="201"/>
      <c r="AX180" s="201"/>
      <c r="AY180" s="201"/>
      <c r="AZ180" s="201"/>
      <c r="BA180" s="201"/>
      <c r="BB180" s="201"/>
      <c r="BC180" s="202"/>
      <c r="BD180" s="84">
        <f>BD181+BD195+BD202</f>
        <v>20568400</v>
      </c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85"/>
      <c r="BX180" s="85"/>
      <c r="BY180" s="86"/>
      <c r="BZ180" s="84">
        <f>BZ181+BZ195+BZ202</f>
        <v>1059727.65</v>
      </c>
      <c r="CA180" s="85"/>
      <c r="CB180" s="85"/>
      <c r="CC180" s="85"/>
      <c r="CD180" s="85"/>
      <c r="CE180" s="85"/>
      <c r="CF180" s="85"/>
      <c r="CG180" s="85"/>
      <c r="CH180" s="85"/>
      <c r="CI180" s="85"/>
      <c r="CJ180" s="85"/>
      <c r="CK180" s="85"/>
      <c r="CL180" s="85"/>
      <c r="CM180" s="85"/>
      <c r="CN180" s="85"/>
      <c r="CO180" s="86"/>
      <c r="CP180" s="84">
        <f t="shared" si="2"/>
        <v>19508672.35</v>
      </c>
      <c r="CQ180" s="85"/>
      <c r="CR180" s="85"/>
      <c r="CS180" s="85"/>
      <c r="CT180" s="85"/>
      <c r="CU180" s="85"/>
      <c r="CV180" s="85"/>
      <c r="CW180" s="85"/>
      <c r="CX180" s="85"/>
      <c r="CY180" s="85"/>
      <c r="CZ180" s="85"/>
      <c r="DA180" s="85"/>
      <c r="DB180" s="85"/>
      <c r="DC180" s="85"/>
      <c r="DD180" s="85"/>
      <c r="DE180" s="86"/>
    </row>
    <row r="181" spans="2:109" ht="19.5" customHeight="1">
      <c r="B181" s="199" t="s">
        <v>328</v>
      </c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100"/>
      <c r="AC181" s="94" t="s">
        <v>167</v>
      </c>
      <c r="AD181" s="95"/>
      <c r="AE181" s="95"/>
      <c r="AF181" s="95"/>
      <c r="AG181" s="95"/>
      <c r="AH181" s="96"/>
      <c r="AI181" s="200" t="s">
        <v>79</v>
      </c>
      <c r="AJ181" s="201"/>
      <c r="AK181" s="201"/>
      <c r="AL181" s="201"/>
      <c r="AM181" s="201"/>
      <c r="AN181" s="201"/>
      <c r="AO181" s="201"/>
      <c r="AP181" s="201"/>
      <c r="AQ181" s="201"/>
      <c r="AR181" s="201"/>
      <c r="AS181" s="201"/>
      <c r="AT181" s="201"/>
      <c r="AU181" s="201"/>
      <c r="AV181" s="201"/>
      <c r="AW181" s="201"/>
      <c r="AX181" s="201"/>
      <c r="AY181" s="201"/>
      <c r="AZ181" s="201"/>
      <c r="BA181" s="201"/>
      <c r="BB181" s="201"/>
      <c r="BC181" s="202"/>
      <c r="BD181" s="84">
        <f>BD182+BD188</f>
        <v>19984500</v>
      </c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85"/>
      <c r="BV181" s="85"/>
      <c r="BW181" s="85"/>
      <c r="BX181" s="85"/>
      <c r="BY181" s="86"/>
      <c r="BZ181" s="84">
        <f>BZ182+BZ188</f>
        <v>694600.21</v>
      </c>
      <c r="CA181" s="85"/>
      <c r="CB181" s="85"/>
      <c r="CC181" s="85"/>
      <c r="CD181" s="85"/>
      <c r="CE181" s="85"/>
      <c r="CF181" s="85"/>
      <c r="CG181" s="85"/>
      <c r="CH181" s="85"/>
      <c r="CI181" s="85"/>
      <c r="CJ181" s="85"/>
      <c r="CK181" s="85"/>
      <c r="CL181" s="85"/>
      <c r="CM181" s="85"/>
      <c r="CN181" s="85"/>
      <c r="CO181" s="86"/>
      <c r="CP181" s="158">
        <f t="shared" si="2"/>
        <v>19289899.79</v>
      </c>
      <c r="CQ181" s="159"/>
      <c r="CR181" s="159"/>
      <c r="CS181" s="159"/>
      <c r="CT181" s="159"/>
      <c r="CU181" s="159"/>
      <c r="CV181" s="159"/>
      <c r="CW181" s="159"/>
      <c r="CX181" s="159"/>
      <c r="CY181" s="159"/>
      <c r="CZ181" s="159"/>
      <c r="DA181" s="159"/>
      <c r="DB181" s="159"/>
      <c r="DC181" s="159"/>
      <c r="DD181" s="159"/>
      <c r="DE181" s="160"/>
    </row>
    <row r="182" spans="2:109" ht="51" customHeight="1">
      <c r="B182" s="106" t="s">
        <v>3</v>
      </c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3"/>
      <c r="AC182" s="94" t="s">
        <v>167</v>
      </c>
      <c r="AD182" s="95"/>
      <c r="AE182" s="95"/>
      <c r="AF182" s="95"/>
      <c r="AG182" s="95"/>
      <c r="AH182" s="96"/>
      <c r="AI182" s="97" t="s">
        <v>80</v>
      </c>
      <c r="AJ182" s="95"/>
      <c r="AK182" s="95"/>
      <c r="AL182" s="95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96"/>
      <c r="BD182" s="76">
        <f>BD183</f>
        <v>259000</v>
      </c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76"/>
      <c r="BR182" s="76"/>
      <c r="BS182" s="76"/>
      <c r="BT182" s="76"/>
      <c r="BU182" s="76"/>
      <c r="BV182" s="76"/>
      <c r="BW182" s="76"/>
      <c r="BX182" s="76"/>
      <c r="BY182" s="76"/>
      <c r="BZ182" s="76">
        <f>BZ183</f>
        <v>250779.16</v>
      </c>
      <c r="CA182" s="76"/>
      <c r="CB182" s="76"/>
      <c r="CC182" s="76"/>
      <c r="CD182" s="76"/>
      <c r="CE182" s="76"/>
      <c r="CF182" s="76"/>
      <c r="CG182" s="76"/>
      <c r="CH182" s="76"/>
      <c r="CI182" s="76"/>
      <c r="CJ182" s="76"/>
      <c r="CK182" s="76"/>
      <c r="CL182" s="76"/>
      <c r="CM182" s="76"/>
      <c r="CN182" s="76"/>
      <c r="CO182" s="76"/>
      <c r="CP182" s="174">
        <f t="shared" si="2"/>
        <v>8220.839999999997</v>
      </c>
      <c r="CQ182" s="175"/>
      <c r="CR182" s="175"/>
      <c r="CS182" s="175"/>
      <c r="CT182" s="175"/>
      <c r="CU182" s="175"/>
      <c r="CV182" s="175"/>
      <c r="CW182" s="175"/>
      <c r="CX182" s="175"/>
      <c r="CY182" s="175"/>
      <c r="CZ182" s="175"/>
      <c r="DA182" s="175"/>
      <c r="DB182" s="175"/>
      <c r="DC182" s="175"/>
      <c r="DD182" s="175"/>
      <c r="DE182" s="176"/>
    </row>
    <row r="183" spans="2:109" ht="36" customHeight="1">
      <c r="B183" s="106" t="s">
        <v>368</v>
      </c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3"/>
      <c r="AC183" s="94" t="s">
        <v>167</v>
      </c>
      <c r="AD183" s="95"/>
      <c r="AE183" s="95"/>
      <c r="AF183" s="95"/>
      <c r="AG183" s="95"/>
      <c r="AH183" s="96"/>
      <c r="AI183" s="97" t="s">
        <v>81</v>
      </c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96"/>
      <c r="BD183" s="76">
        <f>BD184</f>
        <v>259000</v>
      </c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76"/>
      <c r="BX183" s="76"/>
      <c r="BY183" s="76"/>
      <c r="BZ183" s="76">
        <f>BZ184</f>
        <v>250779.16</v>
      </c>
      <c r="CA183" s="76"/>
      <c r="CB183" s="76"/>
      <c r="CC183" s="76"/>
      <c r="CD183" s="76"/>
      <c r="CE183" s="76"/>
      <c r="CF183" s="76"/>
      <c r="CG183" s="76"/>
      <c r="CH183" s="76"/>
      <c r="CI183" s="76"/>
      <c r="CJ183" s="76"/>
      <c r="CK183" s="76"/>
      <c r="CL183" s="76"/>
      <c r="CM183" s="76"/>
      <c r="CN183" s="76"/>
      <c r="CO183" s="76"/>
      <c r="CP183" s="174">
        <f t="shared" si="2"/>
        <v>8220.839999999997</v>
      </c>
      <c r="CQ183" s="175"/>
      <c r="CR183" s="175"/>
      <c r="CS183" s="175"/>
      <c r="CT183" s="175"/>
      <c r="CU183" s="175"/>
      <c r="CV183" s="175"/>
      <c r="CW183" s="175"/>
      <c r="CX183" s="175"/>
      <c r="CY183" s="175"/>
      <c r="CZ183" s="175"/>
      <c r="DA183" s="175"/>
      <c r="DB183" s="175"/>
      <c r="DC183" s="175"/>
      <c r="DD183" s="175"/>
      <c r="DE183" s="176"/>
    </row>
    <row r="184" spans="2:109" s="21" customFormat="1" ht="105" customHeight="1">
      <c r="B184" s="106" t="s">
        <v>131</v>
      </c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3"/>
      <c r="AC184" s="231" t="s">
        <v>167</v>
      </c>
      <c r="AD184" s="197"/>
      <c r="AE184" s="197"/>
      <c r="AF184" s="197"/>
      <c r="AG184" s="197"/>
      <c r="AH184" s="198"/>
      <c r="AI184" s="97" t="s">
        <v>82</v>
      </c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6"/>
      <c r="BD184" s="76">
        <f>BD185</f>
        <v>259000</v>
      </c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76"/>
      <c r="BR184" s="76"/>
      <c r="BS184" s="76"/>
      <c r="BT184" s="76"/>
      <c r="BU184" s="76"/>
      <c r="BV184" s="76"/>
      <c r="BW184" s="76"/>
      <c r="BX184" s="76"/>
      <c r="BY184" s="76"/>
      <c r="BZ184" s="76">
        <f>BZ185</f>
        <v>250779.16</v>
      </c>
      <c r="CA184" s="76"/>
      <c r="CB184" s="76"/>
      <c r="CC184" s="76"/>
      <c r="CD184" s="76"/>
      <c r="CE184" s="76"/>
      <c r="CF184" s="76"/>
      <c r="CG184" s="76"/>
      <c r="CH184" s="76"/>
      <c r="CI184" s="76"/>
      <c r="CJ184" s="76"/>
      <c r="CK184" s="76"/>
      <c r="CL184" s="76"/>
      <c r="CM184" s="76"/>
      <c r="CN184" s="76"/>
      <c r="CO184" s="76"/>
      <c r="CP184" s="174">
        <f t="shared" si="2"/>
        <v>8220.839999999997</v>
      </c>
      <c r="CQ184" s="175"/>
      <c r="CR184" s="175"/>
      <c r="CS184" s="175"/>
      <c r="CT184" s="175"/>
      <c r="CU184" s="175"/>
      <c r="CV184" s="175"/>
      <c r="CW184" s="175"/>
      <c r="CX184" s="175"/>
      <c r="CY184" s="175"/>
      <c r="CZ184" s="175"/>
      <c r="DA184" s="175"/>
      <c r="DB184" s="175"/>
      <c r="DC184" s="175"/>
      <c r="DD184" s="175"/>
      <c r="DE184" s="176"/>
    </row>
    <row r="185" spans="2:109" s="21" customFormat="1" ht="39.75" customHeight="1">
      <c r="B185" s="106" t="s">
        <v>393</v>
      </c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3"/>
      <c r="AC185" s="75" t="s">
        <v>167</v>
      </c>
      <c r="AD185" s="75"/>
      <c r="AE185" s="75"/>
      <c r="AF185" s="75"/>
      <c r="AG185" s="75"/>
      <c r="AH185" s="75"/>
      <c r="AI185" s="97" t="s">
        <v>83</v>
      </c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96"/>
      <c r="BD185" s="76">
        <f>BD186</f>
        <v>259000</v>
      </c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6"/>
      <c r="BR185" s="76"/>
      <c r="BS185" s="76"/>
      <c r="BT185" s="76"/>
      <c r="BU185" s="76"/>
      <c r="BV185" s="76"/>
      <c r="BW185" s="76"/>
      <c r="BX185" s="76"/>
      <c r="BY185" s="76"/>
      <c r="BZ185" s="76">
        <f>BZ186</f>
        <v>250779.16</v>
      </c>
      <c r="CA185" s="76"/>
      <c r="CB185" s="76"/>
      <c r="CC185" s="76"/>
      <c r="CD185" s="76"/>
      <c r="CE185" s="76"/>
      <c r="CF185" s="76"/>
      <c r="CG185" s="76"/>
      <c r="CH185" s="76"/>
      <c r="CI185" s="76"/>
      <c r="CJ185" s="76"/>
      <c r="CK185" s="76"/>
      <c r="CL185" s="76"/>
      <c r="CM185" s="76"/>
      <c r="CN185" s="76"/>
      <c r="CO185" s="76"/>
      <c r="CP185" s="174">
        <f t="shared" si="2"/>
        <v>8220.839999999997</v>
      </c>
      <c r="CQ185" s="175"/>
      <c r="CR185" s="175"/>
      <c r="CS185" s="175"/>
      <c r="CT185" s="175"/>
      <c r="CU185" s="175"/>
      <c r="CV185" s="175"/>
      <c r="CW185" s="175"/>
      <c r="CX185" s="175"/>
      <c r="CY185" s="175"/>
      <c r="CZ185" s="175"/>
      <c r="DA185" s="175"/>
      <c r="DB185" s="175"/>
      <c r="DC185" s="175"/>
      <c r="DD185" s="175"/>
      <c r="DE185" s="176"/>
    </row>
    <row r="186" spans="2:109" ht="49.5" customHeight="1">
      <c r="B186" s="106" t="s">
        <v>24</v>
      </c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3"/>
      <c r="AC186" s="75" t="s">
        <v>167</v>
      </c>
      <c r="AD186" s="75"/>
      <c r="AE186" s="75"/>
      <c r="AF186" s="75"/>
      <c r="AG186" s="75"/>
      <c r="AH186" s="75"/>
      <c r="AI186" s="97" t="s">
        <v>84</v>
      </c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6"/>
      <c r="BD186" s="76">
        <f>BD187</f>
        <v>259000</v>
      </c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76"/>
      <c r="BS186" s="76"/>
      <c r="BT186" s="76"/>
      <c r="BU186" s="76"/>
      <c r="BV186" s="76"/>
      <c r="BW186" s="76"/>
      <c r="BX186" s="76"/>
      <c r="BY186" s="76"/>
      <c r="BZ186" s="76">
        <f>BZ187</f>
        <v>250779.16</v>
      </c>
      <c r="CA186" s="76"/>
      <c r="CB186" s="76"/>
      <c r="CC186" s="76"/>
      <c r="CD186" s="76"/>
      <c r="CE186" s="76"/>
      <c r="CF186" s="76"/>
      <c r="CG186" s="76"/>
      <c r="CH186" s="76"/>
      <c r="CI186" s="76"/>
      <c r="CJ186" s="76"/>
      <c r="CK186" s="76"/>
      <c r="CL186" s="76"/>
      <c r="CM186" s="76"/>
      <c r="CN186" s="76"/>
      <c r="CO186" s="76"/>
      <c r="CP186" s="174">
        <f t="shared" si="2"/>
        <v>8220.839999999997</v>
      </c>
      <c r="CQ186" s="175"/>
      <c r="CR186" s="175"/>
      <c r="CS186" s="175"/>
      <c r="CT186" s="175"/>
      <c r="CU186" s="175"/>
      <c r="CV186" s="175"/>
      <c r="CW186" s="175"/>
      <c r="CX186" s="175"/>
      <c r="CY186" s="175"/>
      <c r="CZ186" s="175"/>
      <c r="DA186" s="175"/>
      <c r="DB186" s="175"/>
      <c r="DC186" s="175"/>
      <c r="DD186" s="175"/>
      <c r="DE186" s="176"/>
    </row>
    <row r="187" spans="2:109" ht="34.5" customHeight="1">
      <c r="B187" s="253" t="s">
        <v>551</v>
      </c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146"/>
      <c r="V187" s="146"/>
      <c r="W187" s="146"/>
      <c r="X187" s="146"/>
      <c r="Y187" s="146"/>
      <c r="Z187" s="146"/>
      <c r="AA187" s="146"/>
      <c r="AB187" s="147"/>
      <c r="AC187" s="75" t="s">
        <v>167</v>
      </c>
      <c r="AD187" s="75"/>
      <c r="AE187" s="75"/>
      <c r="AF187" s="75"/>
      <c r="AG187" s="75"/>
      <c r="AH187" s="75"/>
      <c r="AI187" s="196" t="s">
        <v>85</v>
      </c>
      <c r="AJ187" s="197"/>
      <c r="AK187" s="197"/>
      <c r="AL187" s="197"/>
      <c r="AM187" s="197"/>
      <c r="AN187" s="197"/>
      <c r="AO187" s="197"/>
      <c r="AP187" s="197"/>
      <c r="AQ187" s="197"/>
      <c r="AR187" s="197"/>
      <c r="AS187" s="197"/>
      <c r="AT187" s="197"/>
      <c r="AU187" s="197"/>
      <c r="AV187" s="197"/>
      <c r="AW187" s="197"/>
      <c r="AX187" s="197"/>
      <c r="AY187" s="197"/>
      <c r="AZ187" s="197"/>
      <c r="BA187" s="197"/>
      <c r="BB187" s="197"/>
      <c r="BC187" s="198"/>
      <c r="BD187" s="154">
        <v>259000</v>
      </c>
      <c r="BE187" s="154"/>
      <c r="BF187" s="154"/>
      <c r="BG187" s="154"/>
      <c r="BH187" s="154"/>
      <c r="BI187" s="154"/>
      <c r="BJ187" s="154"/>
      <c r="BK187" s="154"/>
      <c r="BL187" s="154"/>
      <c r="BM187" s="154"/>
      <c r="BN187" s="154"/>
      <c r="BO187" s="154"/>
      <c r="BP187" s="154"/>
      <c r="BQ187" s="154"/>
      <c r="BR187" s="154"/>
      <c r="BS187" s="154"/>
      <c r="BT187" s="154"/>
      <c r="BU187" s="154"/>
      <c r="BV187" s="154"/>
      <c r="BW187" s="154"/>
      <c r="BX187" s="154"/>
      <c r="BY187" s="154"/>
      <c r="BZ187" s="154">
        <v>250779.16</v>
      </c>
      <c r="CA187" s="154"/>
      <c r="CB187" s="154"/>
      <c r="CC187" s="154"/>
      <c r="CD187" s="154"/>
      <c r="CE187" s="154"/>
      <c r="CF187" s="154"/>
      <c r="CG187" s="154"/>
      <c r="CH187" s="154"/>
      <c r="CI187" s="154"/>
      <c r="CJ187" s="154"/>
      <c r="CK187" s="154"/>
      <c r="CL187" s="154"/>
      <c r="CM187" s="154"/>
      <c r="CN187" s="154"/>
      <c r="CO187" s="154"/>
      <c r="CP187" s="242">
        <f t="shared" si="2"/>
        <v>8220.839999999997</v>
      </c>
      <c r="CQ187" s="243"/>
      <c r="CR187" s="243"/>
      <c r="CS187" s="243"/>
      <c r="CT187" s="243"/>
      <c r="CU187" s="243"/>
      <c r="CV187" s="243"/>
      <c r="CW187" s="243"/>
      <c r="CX187" s="243"/>
      <c r="CY187" s="243"/>
      <c r="CZ187" s="243"/>
      <c r="DA187" s="243"/>
      <c r="DB187" s="243"/>
      <c r="DC187" s="243"/>
      <c r="DD187" s="243"/>
      <c r="DE187" s="244"/>
    </row>
    <row r="188" spans="2:109" ht="61.5" customHeight="1">
      <c r="B188" s="248" t="s">
        <v>502</v>
      </c>
      <c r="C188" s="248"/>
      <c r="D188" s="248"/>
      <c r="E188" s="248"/>
      <c r="F188" s="248"/>
      <c r="G188" s="248"/>
      <c r="H188" s="248"/>
      <c r="I188" s="248"/>
      <c r="J188" s="248"/>
      <c r="K188" s="248"/>
      <c r="L188" s="248"/>
      <c r="M188" s="248"/>
      <c r="N188" s="248"/>
      <c r="O188" s="248"/>
      <c r="P188" s="248"/>
      <c r="Q188" s="248"/>
      <c r="R188" s="248"/>
      <c r="S188" s="248"/>
      <c r="T188" s="248"/>
      <c r="U188" s="248"/>
      <c r="V188" s="248"/>
      <c r="W188" s="248"/>
      <c r="X188" s="248"/>
      <c r="Y188" s="248"/>
      <c r="Z188" s="248"/>
      <c r="AA188" s="248"/>
      <c r="AB188" s="248"/>
      <c r="AC188" s="75" t="s">
        <v>167</v>
      </c>
      <c r="AD188" s="75"/>
      <c r="AE188" s="75"/>
      <c r="AF188" s="75"/>
      <c r="AG188" s="75"/>
      <c r="AH188" s="75"/>
      <c r="AI188" s="75" t="s">
        <v>474</v>
      </c>
      <c r="AJ188" s="75"/>
      <c r="AK188" s="75"/>
      <c r="AL188" s="75"/>
      <c r="AM188" s="75"/>
      <c r="AN188" s="75"/>
      <c r="AO188" s="75"/>
      <c r="AP188" s="75"/>
      <c r="AQ188" s="75"/>
      <c r="AR188" s="75"/>
      <c r="AS188" s="75"/>
      <c r="AT188" s="75"/>
      <c r="AU188" s="75"/>
      <c r="AV188" s="75"/>
      <c r="AW188" s="75"/>
      <c r="AX188" s="75"/>
      <c r="AY188" s="75"/>
      <c r="AZ188" s="75"/>
      <c r="BA188" s="75"/>
      <c r="BB188" s="75"/>
      <c r="BC188" s="75"/>
      <c r="BD188" s="76">
        <f>BD189</f>
        <v>19725500</v>
      </c>
      <c r="BE188" s="76"/>
      <c r="BF188" s="76"/>
      <c r="BG188" s="76"/>
      <c r="BH188" s="76"/>
      <c r="BI188" s="76"/>
      <c r="BJ188" s="76"/>
      <c r="BK188" s="76"/>
      <c r="BL188" s="76"/>
      <c r="BM188" s="76"/>
      <c r="BN188" s="76"/>
      <c r="BO188" s="76"/>
      <c r="BP188" s="76"/>
      <c r="BQ188" s="76"/>
      <c r="BR188" s="76"/>
      <c r="BS188" s="76"/>
      <c r="BT188" s="76"/>
      <c r="BU188" s="76"/>
      <c r="BV188" s="76"/>
      <c r="BW188" s="76"/>
      <c r="BX188" s="76"/>
      <c r="BY188" s="76"/>
      <c r="BZ188" s="76">
        <f>BZ189</f>
        <v>443821.05</v>
      </c>
      <c r="CA188" s="76"/>
      <c r="CB188" s="76"/>
      <c r="CC188" s="76"/>
      <c r="CD188" s="76"/>
      <c r="CE188" s="76"/>
      <c r="CF188" s="76"/>
      <c r="CG188" s="76"/>
      <c r="CH188" s="76"/>
      <c r="CI188" s="76"/>
      <c r="CJ188" s="76"/>
      <c r="CK188" s="76"/>
      <c r="CL188" s="76"/>
      <c r="CM188" s="76"/>
      <c r="CN188" s="76"/>
      <c r="CO188" s="76"/>
      <c r="CP188" s="76">
        <f t="shared" si="2"/>
        <v>19281678.95</v>
      </c>
      <c r="CQ188" s="76"/>
      <c r="CR188" s="76"/>
      <c r="CS188" s="76"/>
      <c r="CT188" s="76"/>
      <c r="CU188" s="76"/>
      <c r="CV188" s="76"/>
      <c r="CW188" s="76"/>
      <c r="CX188" s="76"/>
      <c r="CY188" s="76"/>
      <c r="CZ188" s="76"/>
      <c r="DA188" s="76"/>
      <c r="DB188" s="76"/>
      <c r="DC188" s="76"/>
      <c r="DD188" s="76"/>
      <c r="DE188" s="76"/>
    </row>
    <row r="189" spans="2:109" ht="38.25" customHeight="1">
      <c r="B189" s="248" t="s">
        <v>369</v>
      </c>
      <c r="C189" s="248"/>
      <c r="D189" s="248"/>
      <c r="E189" s="248"/>
      <c r="F189" s="248"/>
      <c r="G189" s="248"/>
      <c r="H189" s="248"/>
      <c r="I189" s="248"/>
      <c r="J189" s="248"/>
      <c r="K189" s="248"/>
      <c r="L189" s="248"/>
      <c r="M189" s="248"/>
      <c r="N189" s="248"/>
      <c r="O189" s="248"/>
      <c r="P189" s="248"/>
      <c r="Q189" s="248"/>
      <c r="R189" s="248"/>
      <c r="S189" s="248"/>
      <c r="T189" s="248"/>
      <c r="U189" s="248"/>
      <c r="V189" s="248"/>
      <c r="W189" s="248"/>
      <c r="X189" s="248"/>
      <c r="Y189" s="248"/>
      <c r="Z189" s="248"/>
      <c r="AA189" s="248"/>
      <c r="AB189" s="248"/>
      <c r="AC189" s="254" t="s">
        <v>167</v>
      </c>
      <c r="AD189" s="119"/>
      <c r="AE189" s="119"/>
      <c r="AF189" s="119"/>
      <c r="AG189" s="119"/>
      <c r="AH189" s="195"/>
      <c r="AI189" s="75" t="s">
        <v>475</v>
      </c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75"/>
      <c r="AZ189" s="75"/>
      <c r="BA189" s="75"/>
      <c r="BB189" s="75"/>
      <c r="BC189" s="75"/>
      <c r="BD189" s="76">
        <f>BD190</f>
        <v>19725500</v>
      </c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6"/>
      <c r="BR189" s="76"/>
      <c r="BS189" s="76"/>
      <c r="BT189" s="76"/>
      <c r="BU189" s="76"/>
      <c r="BV189" s="76"/>
      <c r="BW189" s="76"/>
      <c r="BX189" s="76"/>
      <c r="BY189" s="76"/>
      <c r="BZ189" s="76">
        <f>BZ190</f>
        <v>443821.05</v>
      </c>
      <c r="CA189" s="76"/>
      <c r="CB189" s="76"/>
      <c r="CC189" s="76"/>
      <c r="CD189" s="76"/>
      <c r="CE189" s="76"/>
      <c r="CF189" s="76"/>
      <c r="CG189" s="76"/>
      <c r="CH189" s="76"/>
      <c r="CI189" s="76"/>
      <c r="CJ189" s="76"/>
      <c r="CK189" s="76"/>
      <c r="CL189" s="76"/>
      <c r="CM189" s="76"/>
      <c r="CN189" s="76"/>
      <c r="CO189" s="76"/>
      <c r="CP189" s="76">
        <f t="shared" si="2"/>
        <v>19281678.95</v>
      </c>
      <c r="CQ189" s="76"/>
      <c r="CR189" s="76"/>
      <c r="CS189" s="76"/>
      <c r="CT189" s="76"/>
      <c r="CU189" s="76"/>
      <c r="CV189" s="76"/>
      <c r="CW189" s="76"/>
      <c r="CX189" s="76"/>
      <c r="CY189" s="76"/>
      <c r="CZ189" s="76"/>
      <c r="DA189" s="76"/>
      <c r="DB189" s="76"/>
      <c r="DC189" s="76"/>
      <c r="DD189" s="76"/>
      <c r="DE189" s="76"/>
    </row>
    <row r="190" spans="2:109" ht="172.5" customHeight="1">
      <c r="B190" s="248" t="s">
        <v>141</v>
      </c>
      <c r="C190" s="248"/>
      <c r="D190" s="248"/>
      <c r="E190" s="248"/>
      <c r="F190" s="248"/>
      <c r="G190" s="248"/>
      <c r="H190" s="248"/>
      <c r="I190" s="248"/>
      <c r="J190" s="248"/>
      <c r="K190" s="248"/>
      <c r="L190" s="248"/>
      <c r="M190" s="248"/>
      <c r="N190" s="248"/>
      <c r="O190" s="248"/>
      <c r="P190" s="248"/>
      <c r="Q190" s="248"/>
      <c r="R190" s="248"/>
      <c r="S190" s="248"/>
      <c r="T190" s="248"/>
      <c r="U190" s="248"/>
      <c r="V190" s="248"/>
      <c r="W190" s="248"/>
      <c r="X190" s="248"/>
      <c r="Y190" s="248"/>
      <c r="Z190" s="248"/>
      <c r="AA190" s="248"/>
      <c r="AB190" s="248"/>
      <c r="AC190" s="254" t="s">
        <v>167</v>
      </c>
      <c r="AD190" s="119"/>
      <c r="AE190" s="119"/>
      <c r="AF190" s="119"/>
      <c r="AG190" s="119"/>
      <c r="AH190" s="195"/>
      <c r="AI190" s="75" t="s">
        <v>544</v>
      </c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  <c r="AY190" s="75"/>
      <c r="AZ190" s="75"/>
      <c r="BA190" s="75"/>
      <c r="BB190" s="75"/>
      <c r="BC190" s="75"/>
      <c r="BD190" s="76">
        <f>BD191</f>
        <v>19725500</v>
      </c>
      <c r="BE190" s="76"/>
      <c r="BF190" s="76"/>
      <c r="BG190" s="76"/>
      <c r="BH190" s="76"/>
      <c r="BI190" s="76"/>
      <c r="BJ190" s="76"/>
      <c r="BK190" s="76"/>
      <c r="BL190" s="76"/>
      <c r="BM190" s="76"/>
      <c r="BN190" s="76"/>
      <c r="BO190" s="76"/>
      <c r="BP190" s="76"/>
      <c r="BQ190" s="76"/>
      <c r="BR190" s="76"/>
      <c r="BS190" s="76"/>
      <c r="BT190" s="76"/>
      <c r="BU190" s="76"/>
      <c r="BV190" s="76"/>
      <c r="BW190" s="76"/>
      <c r="BX190" s="76"/>
      <c r="BY190" s="76"/>
      <c r="BZ190" s="76">
        <f>BZ191</f>
        <v>443821.05</v>
      </c>
      <c r="CA190" s="76"/>
      <c r="CB190" s="76"/>
      <c r="CC190" s="76"/>
      <c r="CD190" s="76"/>
      <c r="CE190" s="76"/>
      <c r="CF190" s="76"/>
      <c r="CG190" s="76"/>
      <c r="CH190" s="76"/>
      <c r="CI190" s="76"/>
      <c r="CJ190" s="76"/>
      <c r="CK190" s="76"/>
      <c r="CL190" s="76"/>
      <c r="CM190" s="76"/>
      <c r="CN190" s="76"/>
      <c r="CO190" s="76"/>
      <c r="CP190" s="76">
        <f t="shared" si="2"/>
        <v>19281678.95</v>
      </c>
      <c r="CQ190" s="76"/>
      <c r="CR190" s="76"/>
      <c r="CS190" s="76"/>
      <c r="CT190" s="76"/>
      <c r="CU190" s="76"/>
      <c r="CV190" s="76"/>
      <c r="CW190" s="76"/>
      <c r="CX190" s="76"/>
      <c r="CY190" s="76"/>
      <c r="CZ190" s="76"/>
      <c r="DA190" s="76"/>
      <c r="DB190" s="76"/>
      <c r="DC190" s="76"/>
      <c r="DD190" s="76"/>
      <c r="DE190" s="76"/>
    </row>
    <row r="191" spans="2:109" ht="15" customHeight="1">
      <c r="B191" s="248" t="s">
        <v>543</v>
      </c>
      <c r="C191" s="248"/>
      <c r="D191" s="248"/>
      <c r="E191" s="248"/>
      <c r="F191" s="248"/>
      <c r="G191" s="248"/>
      <c r="H191" s="248"/>
      <c r="I191" s="248"/>
      <c r="J191" s="248"/>
      <c r="K191" s="248"/>
      <c r="L191" s="248"/>
      <c r="M191" s="248"/>
      <c r="N191" s="248"/>
      <c r="O191" s="248"/>
      <c r="P191" s="248"/>
      <c r="Q191" s="248"/>
      <c r="R191" s="248"/>
      <c r="S191" s="248"/>
      <c r="T191" s="248"/>
      <c r="U191" s="248"/>
      <c r="V191" s="248"/>
      <c r="W191" s="248"/>
      <c r="X191" s="248"/>
      <c r="Y191" s="248"/>
      <c r="Z191" s="248"/>
      <c r="AA191" s="248"/>
      <c r="AB191" s="248"/>
      <c r="AC191" s="254" t="s">
        <v>167</v>
      </c>
      <c r="AD191" s="119"/>
      <c r="AE191" s="119"/>
      <c r="AF191" s="119"/>
      <c r="AG191" s="119"/>
      <c r="AH191" s="195"/>
      <c r="AI191" s="75" t="s">
        <v>545</v>
      </c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  <c r="AY191" s="75"/>
      <c r="AZ191" s="75"/>
      <c r="BA191" s="75"/>
      <c r="BB191" s="75"/>
      <c r="BC191" s="75"/>
      <c r="BD191" s="76">
        <v>19725500</v>
      </c>
      <c r="BE191" s="76"/>
      <c r="BF191" s="76"/>
      <c r="BG191" s="76"/>
      <c r="BH191" s="76"/>
      <c r="BI191" s="76"/>
      <c r="BJ191" s="76"/>
      <c r="BK191" s="76"/>
      <c r="BL191" s="76"/>
      <c r="BM191" s="76"/>
      <c r="BN191" s="76"/>
      <c r="BO191" s="76"/>
      <c r="BP191" s="76"/>
      <c r="BQ191" s="76"/>
      <c r="BR191" s="76"/>
      <c r="BS191" s="76"/>
      <c r="BT191" s="76"/>
      <c r="BU191" s="76"/>
      <c r="BV191" s="76"/>
      <c r="BW191" s="76"/>
      <c r="BX191" s="76"/>
      <c r="BY191" s="76"/>
      <c r="BZ191" s="76">
        <v>443821.05</v>
      </c>
      <c r="CA191" s="76"/>
      <c r="CB191" s="76"/>
      <c r="CC191" s="76"/>
      <c r="CD191" s="76"/>
      <c r="CE191" s="76"/>
      <c r="CF191" s="76"/>
      <c r="CG191" s="76"/>
      <c r="CH191" s="76"/>
      <c r="CI191" s="76"/>
      <c r="CJ191" s="76"/>
      <c r="CK191" s="76"/>
      <c r="CL191" s="76"/>
      <c r="CM191" s="76"/>
      <c r="CN191" s="76"/>
      <c r="CO191" s="76"/>
      <c r="CP191" s="76">
        <f t="shared" si="2"/>
        <v>19281678.95</v>
      </c>
      <c r="CQ191" s="76"/>
      <c r="CR191" s="76"/>
      <c r="CS191" s="76"/>
      <c r="CT191" s="76"/>
      <c r="CU191" s="76"/>
      <c r="CV191" s="76"/>
      <c r="CW191" s="76"/>
      <c r="CX191" s="76"/>
      <c r="CY191" s="76"/>
      <c r="CZ191" s="76"/>
      <c r="DA191" s="76"/>
      <c r="DB191" s="76"/>
      <c r="DC191" s="76"/>
      <c r="DD191" s="76"/>
      <c r="DE191" s="76"/>
    </row>
    <row r="192" spans="2:109" ht="33.75" customHeight="1" hidden="1">
      <c r="B192" s="248" t="s">
        <v>24</v>
      </c>
      <c r="C192" s="248"/>
      <c r="D192" s="248"/>
      <c r="E192" s="248"/>
      <c r="F192" s="248"/>
      <c r="G192" s="248"/>
      <c r="H192" s="248"/>
      <c r="I192" s="248"/>
      <c r="J192" s="248"/>
      <c r="K192" s="248"/>
      <c r="L192" s="248"/>
      <c r="M192" s="248"/>
      <c r="N192" s="248"/>
      <c r="O192" s="248"/>
      <c r="P192" s="248"/>
      <c r="Q192" s="248"/>
      <c r="R192" s="248"/>
      <c r="S192" s="248"/>
      <c r="T192" s="248"/>
      <c r="U192" s="248"/>
      <c r="V192" s="248"/>
      <c r="W192" s="248"/>
      <c r="X192" s="248"/>
      <c r="Y192" s="248"/>
      <c r="Z192" s="248"/>
      <c r="AA192" s="248"/>
      <c r="AB192" s="248"/>
      <c r="AC192" s="94" t="s">
        <v>167</v>
      </c>
      <c r="AD192" s="95"/>
      <c r="AE192" s="95"/>
      <c r="AF192" s="95"/>
      <c r="AG192" s="95"/>
      <c r="AH192" s="96"/>
      <c r="AI192" s="75" t="s">
        <v>503</v>
      </c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  <c r="AU192" s="75"/>
      <c r="AV192" s="75"/>
      <c r="AW192" s="75"/>
      <c r="AX192" s="75"/>
      <c r="AY192" s="75"/>
      <c r="AZ192" s="75"/>
      <c r="BA192" s="75"/>
      <c r="BB192" s="75"/>
      <c r="BC192" s="75"/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  <c r="BN192" s="76"/>
      <c r="BO192" s="76"/>
      <c r="BP192" s="76"/>
      <c r="BQ192" s="76"/>
      <c r="BR192" s="76"/>
      <c r="BS192" s="76"/>
      <c r="BT192" s="76"/>
      <c r="BU192" s="76"/>
      <c r="BV192" s="76"/>
      <c r="BW192" s="76"/>
      <c r="BX192" s="76"/>
      <c r="BY192" s="76"/>
      <c r="BZ192" s="76"/>
      <c r="CA192" s="76"/>
      <c r="CB192" s="76"/>
      <c r="CC192" s="76"/>
      <c r="CD192" s="76"/>
      <c r="CE192" s="76"/>
      <c r="CF192" s="76"/>
      <c r="CG192" s="76"/>
      <c r="CH192" s="76"/>
      <c r="CI192" s="76"/>
      <c r="CJ192" s="76"/>
      <c r="CK192" s="76"/>
      <c r="CL192" s="76"/>
      <c r="CM192" s="76"/>
      <c r="CN192" s="76"/>
      <c r="CO192" s="76"/>
      <c r="CP192" s="76">
        <f t="shared" si="2"/>
        <v>0</v>
      </c>
      <c r="CQ192" s="76"/>
      <c r="CR192" s="76"/>
      <c r="CS192" s="76"/>
      <c r="CT192" s="76"/>
      <c r="CU192" s="76"/>
      <c r="CV192" s="76"/>
      <c r="CW192" s="76"/>
      <c r="CX192" s="76"/>
      <c r="CY192" s="76"/>
      <c r="CZ192" s="76"/>
      <c r="DA192" s="76"/>
      <c r="DB192" s="76"/>
      <c r="DC192" s="76"/>
      <c r="DD192" s="76"/>
      <c r="DE192" s="76"/>
    </row>
    <row r="193" spans="2:109" ht="34.5" customHeight="1" hidden="1">
      <c r="B193" s="248" t="s">
        <v>201</v>
      </c>
      <c r="C193" s="248"/>
      <c r="D193" s="248"/>
      <c r="E193" s="248"/>
      <c r="F193" s="248"/>
      <c r="G193" s="248"/>
      <c r="H193" s="248"/>
      <c r="I193" s="248"/>
      <c r="J193" s="248"/>
      <c r="K193" s="248"/>
      <c r="L193" s="248"/>
      <c r="M193" s="248"/>
      <c r="N193" s="248"/>
      <c r="O193" s="248"/>
      <c r="P193" s="248"/>
      <c r="Q193" s="248"/>
      <c r="R193" s="248"/>
      <c r="S193" s="248"/>
      <c r="T193" s="248"/>
      <c r="U193" s="248"/>
      <c r="V193" s="248"/>
      <c r="W193" s="248"/>
      <c r="X193" s="248"/>
      <c r="Y193" s="248"/>
      <c r="Z193" s="248"/>
      <c r="AA193" s="248"/>
      <c r="AB193" s="248"/>
      <c r="AC193" s="94" t="s">
        <v>167</v>
      </c>
      <c r="AD193" s="95"/>
      <c r="AE193" s="95"/>
      <c r="AF193" s="95"/>
      <c r="AG193" s="95"/>
      <c r="AH193" s="96"/>
      <c r="AI193" s="75" t="s">
        <v>504</v>
      </c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  <c r="AY193" s="75"/>
      <c r="AZ193" s="75"/>
      <c r="BA193" s="75"/>
      <c r="BB193" s="75"/>
      <c r="BC193" s="75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76"/>
      <c r="BR193" s="76"/>
      <c r="BS193" s="76"/>
      <c r="BT193" s="76"/>
      <c r="BU193" s="76"/>
      <c r="BV193" s="76"/>
      <c r="BW193" s="76"/>
      <c r="BX193" s="76"/>
      <c r="BY193" s="76"/>
      <c r="BZ193" s="76"/>
      <c r="CA193" s="76"/>
      <c r="CB193" s="76"/>
      <c r="CC193" s="76"/>
      <c r="CD193" s="76"/>
      <c r="CE193" s="76"/>
      <c r="CF193" s="76"/>
      <c r="CG193" s="76"/>
      <c r="CH193" s="76"/>
      <c r="CI193" s="76"/>
      <c r="CJ193" s="76"/>
      <c r="CK193" s="76"/>
      <c r="CL193" s="76"/>
      <c r="CM193" s="76"/>
      <c r="CN193" s="76"/>
      <c r="CO193" s="76"/>
      <c r="CP193" s="76">
        <f t="shared" si="2"/>
        <v>0</v>
      </c>
      <c r="CQ193" s="76"/>
      <c r="CR193" s="76"/>
      <c r="CS193" s="76"/>
      <c r="CT193" s="76"/>
      <c r="CU193" s="76"/>
      <c r="CV193" s="76"/>
      <c r="CW193" s="76"/>
      <c r="CX193" s="76"/>
      <c r="CY193" s="76"/>
      <c r="CZ193" s="76"/>
      <c r="DA193" s="76"/>
      <c r="DB193" s="76"/>
      <c r="DC193" s="76"/>
      <c r="DD193" s="76"/>
      <c r="DE193" s="76"/>
    </row>
    <row r="194" spans="2:109" ht="25.5" customHeight="1" hidden="1">
      <c r="B194" s="106" t="s">
        <v>236</v>
      </c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3"/>
      <c r="AC194" s="94" t="s">
        <v>167</v>
      </c>
      <c r="AD194" s="95"/>
      <c r="AE194" s="95"/>
      <c r="AF194" s="95"/>
      <c r="AG194" s="95"/>
      <c r="AH194" s="96"/>
      <c r="AI194" s="75" t="s">
        <v>476</v>
      </c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  <c r="AY194" s="75"/>
      <c r="AZ194" s="75"/>
      <c r="BA194" s="75"/>
      <c r="BB194" s="75"/>
      <c r="BC194" s="75"/>
      <c r="BD194" s="76">
        <v>121700</v>
      </c>
      <c r="BE194" s="76"/>
      <c r="BF194" s="76"/>
      <c r="BG194" s="76"/>
      <c r="BH194" s="76"/>
      <c r="BI194" s="76"/>
      <c r="BJ194" s="76"/>
      <c r="BK194" s="76"/>
      <c r="BL194" s="76"/>
      <c r="BM194" s="76"/>
      <c r="BN194" s="76"/>
      <c r="BO194" s="76"/>
      <c r="BP194" s="76"/>
      <c r="BQ194" s="76"/>
      <c r="BR194" s="76"/>
      <c r="BS194" s="76"/>
      <c r="BT194" s="76"/>
      <c r="BU194" s="76"/>
      <c r="BV194" s="76"/>
      <c r="BW194" s="76"/>
      <c r="BX194" s="76"/>
      <c r="BY194" s="76"/>
      <c r="BZ194" s="76">
        <v>121628.98</v>
      </c>
      <c r="CA194" s="76"/>
      <c r="CB194" s="76"/>
      <c r="CC194" s="76"/>
      <c r="CD194" s="76"/>
      <c r="CE194" s="76"/>
      <c r="CF194" s="76"/>
      <c r="CG194" s="76"/>
      <c r="CH194" s="76"/>
      <c r="CI194" s="76"/>
      <c r="CJ194" s="76"/>
      <c r="CK194" s="76"/>
      <c r="CL194" s="76"/>
      <c r="CM194" s="76"/>
      <c r="CN194" s="76"/>
      <c r="CO194" s="76"/>
      <c r="CP194" s="174">
        <f t="shared" si="2"/>
        <v>71.02000000000407</v>
      </c>
      <c r="CQ194" s="175"/>
      <c r="CR194" s="175"/>
      <c r="CS194" s="175"/>
      <c r="CT194" s="175"/>
      <c r="CU194" s="175"/>
      <c r="CV194" s="175"/>
      <c r="CW194" s="175"/>
      <c r="CX194" s="175"/>
      <c r="CY194" s="175"/>
      <c r="CZ194" s="175"/>
      <c r="DA194" s="175"/>
      <c r="DB194" s="175"/>
      <c r="DC194" s="175"/>
      <c r="DD194" s="175"/>
      <c r="DE194" s="176"/>
    </row>
    <row r="195" spans="2:109" ht="26.25" customHeight="1">
      <c r="B195" s="199" t="s">
        <v>397</v>
      </c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100"/>
      <c r="AC195" s="94" t="s">
        <v>167</v>
      </c>
      <c r="AD195" s="95"/>
      <c r="AE195" s="95"/>
      <c r="AF195" s="95"/>
      <c r="AG195" s="95"/>
      <c r="AH195" s="96"/>
      <c r="AI195" s="200" t="s">
        <v>383</v>
      </c>
      <c r="AJ195" s="201"/>
      <c r="AK195" s="201"/>
      <c r="AL195" s="201"/>
      <c r="AM195" s="201"/>
      <c r="AN195" s="201"/>
      <c r="AO195" s="201"/>
      <c r="AP195" s="201"/>
      <c r="AQ195" s="201"/>
      <c r="AR195" s="201"/>
      <c r="AS195" s="201"/>
      <c r="AT195" s="201"/>
      <c r="AU195" s="201"/>
      <c r="AV195" s="201"/>
      <c r="AW195" s="201"/>
      <c r="AX195" s="201"/>
      <c r="AY195" s="201"/>
      <c r="AZ195" s="201"/>
      <c r="BA195" s="201"/>
      <c r="BB195" s="201"/>
      <c r="BC195" s="202"/>
      <c r="BD195" s="84">
        <f aca="true" t="shared" si="3" ref="BD195:BD200">BD196</f>
        <v>23800</v>
      </c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85"/>
      <c r="BP195" s="85"/>
      <c r="BQ195" s="85"/>
      <c r="BR195" s="85"/>
      <c r="BS195" s="85"/>
      <c r="BT195" s="85"/>
      <c r="BU195" s="85"/>
      <c r="BV195" s="85"/>
      <c r="BW195" s="85"/>
      <c r="BX195" s="85"/>
      <c r="BY195" s="86"/>
      <c r="BZ195" s="84">
        <f aca="true" t="shared" si="4" ref="BZ195:BZ200">BZ196</f>
        <v>0</v>
      </c>
      <c r="CA195" s="85"/>
      <c r="CB195" s="85"/>
      <c r="CC195" s="85"/>
      <c r="CD195" s="85"/>
      <c r="CE195" s="85"/>
      <c r="CF195" s="85"/>
      <c r="CG195" s="85"/>
      <c r="CH195" s="85"/>
      <c r="CI195" s="85"/>
      <c r="CJ195" s="85"/>
      <c r="CK195" s="85"/>
      <c r="CL195" s="85"/>
      <c r="CM195" s="85"/>
      <c r="CN195" s="85"/>
      <c r="CO195" s="86"/>
      <c r="CP195" s="158">
        <f t="shared" si="2"/>
        <v>23800</v>
      </c>
      <c r="CQ195" s="159"/>
      <c r="CR195" s="159"/>
      <c r="CS195" s="159"/>
      <c r="CT195" s="159"/>
      <c r="CU195" s="159"/>
      <c r="CV195" s="159"/>
      <c r="CW195" s="159"/>
      <c r="CX195" s="159"/>
      <c r="CY195" s="159"/>
      <c r="CZ195" s="159"/>
      <c r="DA195" s="159"/>
      <c r="DB195" s="159"/>
      <c r="DC195" s="159"/>
      <c r="DD195" s="159"/>
      <c r="DE195" s="160"/>
    </row>
    <row r="196" spans="2:109" ht="46.5" customHeight="1">
      <c r="B196" s="106" t="s">
        <v>3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3"/>
      <c r="AC196" s="94" t="s">
        <v>167</v>
      </c>
      <c r="AD196" s="95"/>
      <c r="AE196" s="95"/>
      <c r="AF196" s="95"/>
      <c r="AG196" s="95"/>
      <c r="AH196" s="96"/>
      <c r="AI196" s="97" t="s">
        <v>384</v>
      </c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96"/>
      <c r="BD196" s="76">
        <f t="shared" si="3"/>
        <v>23800</v>
      </c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/>
      <c r="BP196" s="76"/>
      <c r="BQ196" s="76"/>
      <c r="BR196" s="76"/>
      <c r="BS196" s="76"/>
      <c r="BT196" s="76"/>
      <c r="BU196" s="76"/>
      <c r="BV196" s="76"/>
      <c r="BW196" s="76"/>
      <c r="BX196" s="76"/>
      <c r="BY196" s="76"/>
      <c r="BZ196" s="76">
        <f t="shared" si="4"/>
        <v>0</v>
      </c>
      <c r="CA196" s="76"/>
      <c r="CB196" s="76"/>
      <c r="CC196" s="76"/>
      <c r="CD196" s="76"/>
      <c r="CE196" s="76"/>
      <c r="CF196" s="76"/>
      <c r="CG196" s="76"/>
      <c r="CH196" s="76"/>
      <c r="CI196" s="76"/>
      <c r="CJ196" s="76"/>
      <c r="CK196" s="76"/>
      <c r="CL196" s="76"/>
      <c r="CM196" s="76"/>
      <c r="CN196" s="76"/>
      <c r="CO196" s="76"/>
      <c r="CP196" s="174">
        <f t="shared" si="2"/>
        <v>23800</v>
      </c>
      <c r="CQ196" s="175"/>
      <c r="CR196" s="175"/>
      <c r="CS196" s="175"/>
      <c r="CT196" s="175"/>
      <c r="CU196" s="175"/>
      <c r="CV196" s="175"/>
      <c r="CW196" s="175"/>
      <c r="CX196" s="175"/>
      <c r="CY196" s="175"/>
      <c r="CZ196" s="175"/>
      <c r="DA196" s="175"/>
      <c r="DB196" s="175"/>
      <c r="DC196" s="175"/>
      <c r="DD196" s="175"/>
      <c r="DE196" s="176"/>
    </row>
    <row r="197" spans="2:109" ht="39" customHeight="1">
      <c r="B197" s="106" t="s">
        <v>368</v>
      </c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3"/>
      <c r="AC197" s="94" t="s">
        <v>167</v>
      </c>
      <c r="AD197" s="95"/>
      <c r="AE197" s="95"/>
      <c r="AF197" s="95"/>
      <c r="AG197" s="95"/>
      <c r="AH197" s="96"/>
      <c r="AI197" s="97" t="s">
        <v>385</v>
      </c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96"/>
      <c r="BD197" s="76">
        <f t="shared" si="3"/>
        <v>23800</v>
      </c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76"/>
      <c r="BR197" s="76"/>
      <c r="BS197" s="76"/>
      <c r="BT197" s="76"/>
      <c r="BU197" s="76"/>
      <c r="BV197" s="76"/>
      <c r="BW197" s="76"/>
      <c r="BX197" s="76"/>
      <c r="BY197" s="76"/>
      <c r="BZ197" s="76">
        <f t="shared" si="4"/>
        <v>0</v>
      </c>
      <c r="CA197" s="76"/>
      <c r="CB197" s="76"/>
      <c r="CC197" s="76"/>
      <c r="CD197" s="76"/>
      <c r="CE197" s="76"/>
      <c r="CF197" s="76"/>
      <c r="CG197" s="76"/>
      <c r="CH197" s="76"/>
      <c r="CI197" s="76"/>
      <c r="CJ197" s="76"/>
      <c r="CK197" s="76"/>
      <c r="CL197" s="76"/>
      <c r="CM197" s="76"/>
      <c r="CN197" s="76"/>
      <c r="CO197" s="76"/>
      <c r="CP197" s="174">
        <f t="shared" si="2"/>
        <v>23800</v>
      </c>
      <c r="CQ197" s="175"/>
      <c r="CR197" s="175"/>
      <c r="CS197" s="175"/>
      <c r="CT197" s="175"/>
      <c r="CU197" s="175"/>
      <c r="CV197" s="175"/>
      <c r="CW197" s="175"/>
      <c r="CX197" s="175"/>
      <c r="CY197" s="175"/>
      <c r="CZ197" s="175"/>
      <c r="DA197" s="175"/>
      <c r="DB197" s="175"/>
      <c r="DC197" s="175"/>
      <c r="DD197" s="175"/>
      <c r="DE197" s="176"/>
    </row>
    <row r="198" spans="2:109" ht="105" customHeight="1">
      <c r="B198" s="106" t="s">
        <v>131</v>
      </c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3"/>
      <c r="AC198" s="94" t="s">
        <v>167</v>
      </c>
      <c r="AD198" s="95"/>
      <c r="AE198" s="95"/>
      <c r="AF198" s="95"/>
      <c r="AG198" s="95"/>
      <c r="AH198" s="96"/>
      <c r="AI198" s="97" t="s">
        <v>386</v>
      </c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6"/>
      <c r="BD198" s="76">
        <f t="shared" si="3"/>
        <v>23800</v>
      </c>
      <c r="BE198" s="76"/>
      <c r="BF198" s="76"/>
      <c r="BG198" s="76"/>
      <c r="BH198" s="76"/>
      <c r="BI198" s="76"/>
      <c r="BJ198" s="76"/>
      <c r="BK198" s="76"/>
      <c r="BL198" s="76"/>
      <c r="BM198" s="76"/>
      <c r="BN198" s="76"/>
      <c r="BO198" s="76"/>
      <c r="BP198" s="76"/>
      <c r="BQ198" s="76"/>
      <c r="BR198" s="76"/>
      <c r="BS198" s="76"/>
      <c r="BT198" s="76"/>
      <c r="BU198" s="76"/>
      <c r="BV198" s="76"/>
      <c r="BW198" s="76"/>
      <c r="BX198" s="76"/>
      <c r="BY198" s="76"/>
      <c r="BZ198" s="76">
        <f t="shared" si="4"/>
        <v>0</v>
      </c>
      <c r="CA198" s="76"/>
      <c r="CB198" s="76"/>
      <c r="CC198" s="76"/>
      <c r="CD198" s="76"/>
      <c r="CE198" s="76"/>
      <c r="CF198" s="76"/>
      <c r="CG198" s="76"/>
      <c r="CH198" s="76"/>
      <c r="CI198" s="76"/>
      <c r="CJ198" s="76"/>
      <c r="CK198" s="76"/>
      <c r="CL198" s="76"/>
      <c r="CM198" s="76"/>
      <c r="CN198" s="76"/>
      <c r="CO198" s="76"/>
      <c r="CP198" s="174">
        <f aca="true" t="shared" si="5" ref="CP198:CP267">BD198-BZ198</f>
        <v>23800</v>
      </c>
      <c r="CQ198" s="175"/>
      <c r="CR198" s="175"/>
      <c r="CS198" s="175"/>
      <c r="CT198" s="175"/>
      <c r="CU198" s="175"/>
      <c r="CV198" s="175"/>
      <c r="CW198" s="175"/>
      <c r="CX198" s="175"/>
      <c r="CY198" s="175"/>
      <c r="CZ198" s="175"/>
      <c r="DA198" s="175"/>
      <c r="DB198" s="175"/>
      <c r="DC198" s="175"/>
      <c r="DD198" s="175"/>
      <c r="DE198" s="176"/>
    </row>
    <row r="199" spans="2:109" s="21" customFormat="1" ht="37.5" customHeight="1">
      <c r="B199" s="106" t="s">
        <v>393</v>
      </c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3"/>
      <c r="AC199" s="203" t="s">
        <v>167</v>
      </c>
      <c r="AD199" s="201"/>
      <c r="AE199" s="201"/>
      <c r="AF199" s="201"/>
      <c r="AG199" s="201"/>
      <c r="AH199" s="202"/>
      <c r="AI199" s="97" t="s">
        <v>387</v>
      </c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95"/>
      <c r="BB199" s="95"/>
      <c r="BC199" s="96"/>
      <c r="BD199" s="76">
        <f t="shared" si="3"/>
        <v>23800</v>
      </c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76"/>
      <c r="BR199" s="76"/>
      <c r="BS199" s="76"/>
      <c r="BT199" s="76"/>
      <c r="BU199" s="76"/>
      <c r="BV199" s="76"/>
      <c r="BW199" s="76"/>
      <c r="BX199" s="76"/>
      <c r="BY199" s="76"/>
      <c r="BZ199" s="76">
        <f t="shared" si="4"/>
        <v>0</v>
      </c>
      <c r="CA199" s="76"/>
      <c r="CB199" s="76"/>
      <c r="CC199" s="76"/>
      <c r="CD199" s="76"/>
      <c r="CE199" s="76"/>
      <c r="CF199" s="76"/>
      <c r="CG199" s="76"/>
      <c r="CH199" s="76"/>
      <c r="CI199" s="76"/>
      <c r="CJ199" s="76"/>
      <c r="CK199" s="76"/>
      <c r="CL199" s="76"/>
      <c r="CM199" s="76"/>
      <c r="CN199" s="76"/>
      <c r="CO199" s="76"/>
      <c r="CP199" s="174">
        <f t="shared" si="5"/>
        <v>23800</v>
      </c>
      <c r="CQ199" s="175"/>
      <c r="CR199" s="175"/>
      <c r="CS199" s="175"/>
      <c r="CT199" s="175"/>
      <c r="CU199" s="175"/>
      <c r="CV199" s="175"/>
      <c r="CW199" s="175"/>
      <c r="CX199" s="175"/>
      <c r="CY199" s="175"/>
      <c r="CZ199" s="175"/>
      <c r="DA199" s="175"/>
      <c r="DB199" s="175"/>
      <c r="DC199" s="175"/>
      <c r="DD199" s="175"/>
      <c r="DE199" s="176"/>
    </row>
    <row r="200" spans="2:109" ht="36" customHeight="1">
      <c r="B200" s="106" t="s">
        <v>24</v>
      </c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3"/>
      <c r="AC200" s="94" t="s">
        <v>167</v>
      </c>
      <c r="AD200" s="95"/>
      <c r="AE200" s="95"/>
      <c r="AF200" s="95"/>
      <c r="AG200" s="95"/>
      <c r="AH200" s="96"/>
      <c r="AI200" s="97" t="s">
        <v>388</v>
      </c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5"/>
      <c r="AX200" s="95"/>
      <c r="AY200" s="95"/>
      <c r="AZ200" s="95"/>
      <c r="BA200" s="95"/>
      <c r="BB200" s="95"/>
      <c r="BC200" s="96"/>
      <c r="BD200" s="76">
        <f t="shared" si="3"/>
        <v>23800</v>
      </c>
      <c r="BE200" s="76"/>
      <c r="BF200" s="76"/>
      <c r="BG200" s="76"/>
      <c r="BH200" s="76"/>
      <c r="BI200" s="76"/>
      <c r="BJ200" s="76"/>
      <c r="BK200" s="76"/>
      <c r="BL200" s="76"/>
      <c r="BM200" s="76"/>
      <c r="BN200" s="76"/>
      <c r="BO200" s="76"/>
      <c r="BP200" s="76"/>
      <c r="BQ200" s="76"/>
      <c r="BR200" s="76"/>
      <c r="BS200" s="76"/>
      <c r="BT200" s="76"/>
      <c r="BU200" s="76"/>
      <c r="BV200" s="76"/>
      <c r="BW200" s="76"/>
      <c r="BX200" s="76"/>
      <c r="BY200" s="76"/>
      <c r="BZ200" s="76">
        <f t="shared" si="4"/>
        <v>0</v>
      </c>
      <c r="CA200" s="76"/>
      <c r="CB200" s="76"/>
      <c r="CC200" s="76"/>
      <c r="CD200" s="76"/>
      <c r="CE200" s="76"/>
      <c r="CF200" s="76"/>
      <c r="CG200" s="76"/>
      <c r="CH200" s="76"/>
      <c r="CI200" s="76"/>
      <c r="CJ200" s="76"/>
      <c r="CK200" s="76"/>
      <c r="CL200" s="76"/>
      <c r="CM200" s="76"/>
      <c r="CN200" s="76"/>
      <c r="CO200" s="76"/>
      <c r="CP200" s="174">
        <f t="shared" si="5"/>
        <v>23800</v>
      </c>
      <c r="CQ200" s="175"/>
      <c r="CR200" s="175"/>
      <c r="CS200" s="175"/>
      <c r="CT200" s="175"/>
      <c r="CU200" s="175"/>
      <c r="CV200" s="175"/>
      <c r="CW200" s="175"/>
      <c r="CX200" s="175"/>
      <c r="CY200" s="175"/>
      <c r="CZ200" s="175"/>
      <c r="DA200" s="175"/>
      <c r="DB200" s="175"/>
      <c r="DC200" s="175"/>
      <c r="DD200" s="175"/>
      <c r="DE200" s="176"/>
    </row>
    <row r="201" spans="2:109" ht="34.5" customHeight="1">
      <c r="B201" s="106" t="s">
        <v>551</v>
      </c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3"/>
      <c r="AC201" s="94" t="s">
        <v>167</v>
      </c>
      <c r="AD201" s="95"/>
      <c r="AE201" s="95"/>
      <c r="AF201" s="95"/>
      <c r="AG201" s="95"/>
      <c r="AH201" s="96"/>
      <c r="AI201" s="97" t="s">
        <v>389</v>
      </c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  <c r="AW201" s="95"/>
      <c r="AX201" s="95"/>
      <c r="AY201" s="95"/>
      <c r="AZ201" s="95"/>
      <c r="BA201" s="95"/>
      <c r="BB201" s="95"/>
      <c r="BC201" s="96"/>
      <c r="BD201" s="76">
        <v>23800</v>
      </c>
      <c r="BE201" s="76"/>
      <c r="BF201" s="76"/>
      <c r="BG201" s="76"/>
      <c r="BH201" s="76"/>
      <c r="BI201" s="76"/>
      <c r="BJ201" s="76"/>
      <c r="BK201" s="76"/>
      <c r="BL201" s="76"/>
      <c r="BM201" s="76"/>
      <c r="BN201" s="76"/>
      <c r="BO201" s="76"/>
      <c r="BP201" s="76"/>
      <c r="BQ201" s="76"/>
      <c r="BR201" s="76"/>
      <c r="BS201" s="76"/>
      <c r="BT201" s="76"/>
      <c r="BU201" s="76"/>
      <c r="BV201" s="76"/>
      <c r="BW201" s="76"/>
      <c r="BX201" s="76"/>
      <c r="BY201" s="76"/>
      <c r="BZ201" s="76">
        <v>0</v>
      </c>
      <c r="CA201" s="76"/>
      <c r="CB201" s="76"/>
      <c r="CC201" s="76"/>
      <c r="CD201" s="76"/>
      <c r="CE201" s="76"/>
      <c r="CF201" s="76"/>
      <c r="CG201" s="76"/>
      <c r="CH201" s="76"/>
      <c r="CI201" s="76"/>
      <c r="CJ201" s="76"/>
      <c r="CK201" s="76"/>
      <c r="CL201" s="76"/>
      <c r="CM201" s="76"/>
      <c r="CN201" s="76"/>
      <c r="CO201" s="76"/>
      <c r="CP201" s="174">
        <f t="shared" si="5"/>
        <v>23800</v>
      </c>
      <c r="CQ201" s="175"/>
      <c r="CR201" s="175"/>
      <c r="CS201" s="175"/>
      <c r="CT201" s="175"/>
      <c r="CU201" s="175"/>
      <c r="CV201" s="175"/>
      <c r="CW201" s="175"/>
      <c r="CX201" s="175"/>
      <c r="CY201" s="175"/>
      <c r="CZ201" s="175"/>
      <c r="DA201" s="175"/>
      <c r="DB201" s="175"/>
      <c r="DC201" s="175"/>
      <c r="DD201" s="175"/>
      <c r="DE201" s="176"/>
    </row>
    <row r="202" spans="2:109" ht="19.5" customHeight="1">
      <c r="B202" s="199" t="s">
        <v>246</v>
      </c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100"/>
      <c r="AC202" s="94" t="s">
        <v>167</v>
      </c>
      <c r="AD202" s="95"/>
      <c r="AE202" s="95"/>
      <c r="AF202" s="95"/>
      <c r="AG202" s="95"/>
      <c r="AH202" s="96"/>
      <c r="AI202" s="200" t="s">
        <v>86</v>
      </c>
      <c r="AJ202" s="201"/>
      <c r="AK202" s="201"/>
      <c r="AL202" s="201"/>
      <c r="AM202" s="201"/>
      <c r="AN202" s="201"/>
      <c r="AO202" s="201"/>
      <c r="AP202" s="201"/>
      <c r="AQ202" s="201"/>
      <c r="AR202" s="201"/>
      <c r="AS202" s="201"/>
      <c r="AT202" s="201"/>
      <c r="AU202" s="201"/>
      <c r="AV202" s="201"/>
      <c r="AW202" s="201"/>
      <c r="AX202" s="201"/>
      <c r="AY202" s="201"/>
      <c r="AZ202" s="201"/>
      <c r="BA202" s="201"/>
      <c r="BB202" s="201"/>
      <c r="BC202" s="202"/>
      <c r="BD202" s="83">
        <f>BD203</f>
        <v>560100</v>
      </c>
      <c r="BE202" s="83"/>
      <c r="BF202" s="83"/>
      <c r="BG202" s="83"/>
      <c r="BH202" s="83"/>
      <c r="BI202" s="83"/>
      <c r="BJ202" s="83"/>
      <c r="BK202" s="83"/>
      <c r="BL202" s="83"/>
      <c r="BM202" s="83"/>
      <c r="BN202" s="83"/>
      <c r="BO202" s="83"/>
      <c r="BP202" s="83"/>
      <c r="BQ202" s="83"/>
      <c r="BR202" s="83"/>
      <c r="BS202" s="83"/>
      <c r="BT202" s="83"/>
      <c r="BU202" s="83"/>
      <c r="BV202" s="83"/>
      <c r="BW202" s="83"/>
      <c r="BX202" s="83"/>
      <c r="BY202" s="83"/>
      <c r="BZ202" s="83">
        <f>BZ203</f>
        <v>365127.44</v>
      </c>
      <c r="CA202" s="83"/>
      <c r="CB202" s="83"/>
      <c r="CC202" s="83"/>
      <c r="CD202" s="83"/>
      <c r="CE202" s="83"/>
      <c r="CF202" s="83"/>
      <c r="CG202" s="83"/>
      <c r="CH202" s="83"/>
      <c r="CI202" s="83"/>
      <c r="CJ202" s="83"/>
      <c r="CK202" s="83"/>
      <c r="CL202" s="83"/>
      <c r="CM202" s="83"/>
      <c r="CN202" s="83"/>
      <c r="CO202" s="83"/>
      <c r="CP202" s="158">
        <f t="shared" si="5"/>
        <v>194972.56</v>
      </c>
      <c r="CQ202" s="159"/>
      <c r="CR202" s="159"/>
      <c r="CS202" s="159"/>
      <c r="CT202" s="159"/>
      <c r="CU202" s="159"/>
      <c r="CV202" s="159"/>
      <c r="CW202" s="159"/>
      <c r="CX202" s="159"/>
      <c r="CY202" s="159"/>
      <c r="CZ202" s="159"/>
      <c r="DA202" s="159"/>
      <c r="DB202" s="159"/>
      <c r="DC202" s="159"/>
      <c r="DD202" s="159"/>
      <c r="DE202" s="160"/>
    </row>
    <row r="203" spans="2:109" ht="45.75" customHeight="1">
      <c r="B203" s="106" t="s">
        <v>3</v>
      </c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3"/>
      <c r="AC203" s="94" t="s">
        <v>167</v>
      </c>
      <c r="AD203" s="95"/>
      <c r="AE203" s="95"/>
      <c r="AF203" s="95"/>
      <c r="AG203" s="95"/>
      <c r="AH203" s="96"/>
      <c r="AI203" s="97" t="s">
        <v>87</v>
      </c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95"/>
      <c r="AY203" s="95"/>
      <c r="AZ203" s="95"/>
      <c r="BA203" s="95"/>
      <c r="BB203" s="95"/>
      <c r="BC203" s="96"/>
      <c r="BD203" s="76">
        <f>BD204+BD213</f>
        <v>560100</v>
      </c>
      <c r="BE203" s="76"/>
      <c r="BF203" s="76"/>
      <c r="BG203" s="76"/>
      <c r="BH203" s="76"/>
      <c r="BI203" s="76"/>
      <c r="BJ203" s="76"/>
      <c r="BK203" s="76"/>
      <c r="BL203" s="76"/>
      <c r="BM203" s="76"/>
      <c r="BN203" s="76"/>
      <c r="BO203" s="76"/>
      <c r="BP203" s="76"/>
      <c r="BQ203" s="76"/>
      <c r="BR203" s="76"/>
      <c r="BS203" s="76"/>
      <c r="BT203" s="76"/>
      <c r="BU203" s="76"/>
      <c r="BV203" s="76"/>
      <c r="BW203" s="76"/>
      <c r="BX203" s="76"/>
      <c r="BY203" s="76"/>
      <c r="BZ203" s="76">
        <f>BZ204+BZ213</f>
        <v>365127.44</v>
      </c>
      <c r="CA203" s="76"/>
      <c r="CB203" s="76"/>
      <c r="CC203" s="76"/>
      <c r="CD203" s="76"/>
      <c r="CE203" s="76"/>
      <c r="CF203" s="76"/>
      <c r="CG203" s="76"/>
      <c r="CH203" s="76"/>
      <c r="CI203" s="76"/>
      <c r="CJ203" s="76"/>
      <c r="CK203" s="76"/>
      <c r="CL203" s="76"/>
      <c r="CM203" s="76"/>
      <c r="CN203" s="76"/>
      <c r="CO203" s="76"/>
      <c r="CP203" s="174">
        <f t="shared" si="5"/>
        <v>194972.56</v>
      </c>
      <c r="CQ203" s="175"/>
      <c r="CR203" s="175"/>
      <c r="CS203" s="175"/>
      <c r="CT203" s="175"/>
      <c r="CU203" s="175"/>
      <c r="CV203" s="175"/>
      <c r="CW203" s="175"/>
      <c r="CX203" s="175"/>
      <c r="CY203" s="175"/>
      <c r="CZ203" s="175"/>
      <c r="DA203" s="175"/>
      <c r="DB203" s="175"/>
      <c r="DC203" s="175"/>
      <c r="DD203" s="175"/>
      <c r="DE203" s="176"/>
    </row>
    <row r="204" spans="2:109" ht="33.75" customHeight="1">
      <c r="B204" s="106" t="s">
        <v>398</v>
      </c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3"/>
      <c r="AC204" s="94" t="s">
        <v>167</v>
      </c>
      <c r="AD204" s="95"/>
      <c r="AE204" s="95"/>
      <c r="AF204" s="95"/>
      <c r="AG204" s="95"/>
      <c r="AH204" s="96"/>
      <c r="AI204" s="97" t="s">
        <v>347</v>
      </c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  <c r="AW204" s="95"/>
      <c r="AX204" s="95"/>
      <c r="AY204" s="95"/>
      <c r="AZ204" s="95"/>
      <c r="BA204" s="95"/>
      <c r="BB204" s="95"/>
      <c r="BC204" s="96"/>
      <c r="BD204" s="76">
        <f>BD205+BD209</f>
        <v>365700</v>
      </c>
      <c r="BE204" s="76"/>
      <c r="BF204" s="76"/>
      <c r="BG204" s="76"/>
      <c r="BH204" s="76"/>
      <c r="BI204" s="76"/>
      <c r="BJ204" s="76"/>
      <c r="BK204" s="76"/>
      <c r="BL204" s="76"/>
      <c r="BM204" s="76"/>
      <c r="BN204" s="76"/>
      <c r="BO204" s="76"/>
      <c r="BP204" s="76"/>
      <c r="BQ204" s="76"/>
      <c r="BR204" s="76"/>
      <c r="BS204" s="76"/>
      <c r="BT204" s="76"/>
      <c r="BU204" s="76"/>
      <c r="BV204" s="76"/>
      <c r="BW204" s="76"/>
      <c r="BX204" s="76"/>
      <c r="BY204" s="76"/>
      <c r="BZ204" s="76">
        <f>BZ205+BZ209</f>
        <v>198922.19</v>
      </c>
      <c r="CA204" s="76"/>
      <c r="CB204" s="76"/>
      <c r="CC204" s="76"/>
      <c r="CD204" s="76"/>
      <c r="CE204" s="76"/>
      <c r="CF204" s="76"/>
      <c r="CG204" s="76"/>
      <c r="CH204" s="76"/>
      <c r="CI204" s="76"/>
      <c r="CJ204" s="76"/>
      <c r="CK204" s="76"/>
      <c r="CL204" s="76"/>
      <c r="CM204" s="76"/>
      <c r="CN204" s="76"/>
      <c r="CO204" s="76"/>
      <c r="CP204" s="174">
        <f t="shared" si="5"/>
        <v>166777.81</v>
      </c>
      <c r="CQ204" s="175"/>
      <c r="CR204" s="175"/>
      <c r="CS204" s="175"/>
      <c r="CT204" s="175"/>
      <c r="CU204" s="175"/>
      <c r="CV204" s="175"/>
      <c r="CW204" s="175"/>
      <c r="CX204" s="175"/>
      <c r="CY204" s="175"/>
      <c r="CZ204" s="175"/>
      <c r="DA204" s="175"/>
      <c r="DB204" s="175"/>
      <c r="DC204" s="175"/>
      <c r="DD204" s="175"/>
      <c r="DE204" s="176"/>
    </row>
    <row r="205" spans="2:109" ht="90.75" customHeight="1">
      <c r="B205" s="106" t="s">
        <v>348</v>
      </c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3"/>
      <c r="AC205" s="94" t="s">
        <v>167</v>
      </c>
      <c r="AD205" s="95"/>
      <c r="AE205" s="95"/>
      <c r="AF205" s="95"/>
      <c r="AG205" s="95"/>
      <c r="AH205" s="96"/>
      <c r="AI205" s="97" t="s">
        <v>88</v>
      </c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6"/>
      <c r="BD205" s="76">
        <f>BD206</f>
        <v>340700</v>
      </c>
      <c r="BE205" s="76"/>
      <c r="BF205" s="76"/>
      <c r="BG205" s="76"/>
      <c r="BH205" s="76"/>
      <c r="BI205" s="76"/>
      <c r="BJ205" s="76"/>
      <c r="BK205" s="76"/>
      <c r="BL205" s="76"/>
      <c r="BM205" s="76"/>
      <c r="BN205" s="76"/>
      <c r="BO205" s="76"/>
      <c r="BP205" s="76"/>
      <c r="BQ205" s="76"/>
      <c r="BR205" s="76"/>
      <c r="BS205" s="76"/>
      <c r="BT205" s="76"/>
      <c r="BU205" s="76"/>
      <c r="BV205" s="76"/>
      <c r="BW205" s="76"/>
      <c r="BX205" s="76"/>
      <c r="BY205" s="76"/>
      <c r="BZ205" s="76">
        <f>BZ206</f>
        <v>190635.19</v>
      </c>
      <c r="CA205" s="76"/>
      <c r="CB205" s="76"/>
      <c r="CC205" s="76"/>
      <c r="CD205" s="76"/>
      <c r="CE205" s="76"/>
      <c r="CF205" s="76"/>
      <c r="CG205" s="76"/>
      <c r="CH205" s="76"/>
      <c r="CI205" s="76"/>
      <c r="CJ205" s="76"/>
      <c r="CK205" s="76"/>
      <c r="CL205" s="76"/>
      <c r="CM205" s="76"/>
      <c r="CN205" s="76"/>
      <c r="CO205" s="76"/>
      <c r="CP205" s="174">
        <f t="shared" si="5"/>
        <v>150064.81</v>
      </c>
      <c r="CQ205" s="175"/>
      <c r="CR205" s="175"/>
      <c r="CS205" s="175"/>
      <c r="CT205" s="175"/>
      <c r="CU205" s="175"/>
      <c r="CV205" s="175"/>
      <c r="CW205" s="175"/>
      <c r="CX205" s="175"/>
      <c r="CY205" s="175"/>
      <c r="CZ205" s="175"/>
      <c r="DA205" s="175"/>
      <c r="DB205" s="175"/>
      <c r="DC205" s="175"/>
      <c r="DD205" s="175"/>
      <c r="DE205" s="176"/>
    </row>
    <row r="206" spans="2:109" ht="35.25" customHeight="1">
      <c r="B206" s="106" t="s">
        <v>393</v>
      </c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3"/>
      <c r="AC206" s="94" t="s">
        <v>167</v>
      </c>
      <c r="AD206" s="95"/>
      <c r="AE206" s="95"/>
      <c r="AF206" s="95"/>
      <c r="AG206" s="95"/>
      <c r="AH206" s="96"/>
      <c r="AI206" s="97" t="s">
        <v>89</v>
      </c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6"/>
      <c r="BD206" s="76">
        <f>BD207</f>
        <v>340700</v>
      </c>
      <c r="BE206" s="76"/>
      <c r="BF206" s="76"/>
      <c r="BG206" s="76"/>
      <c r="BH206" s="76"/>
      <c r="BI206" s="76"/>
      <c r="BJ206" s="76"/>
      <c r="BK206" s="76"/>
      <c r="BL206" s="76"/>
      <c r="BM206" s="76"/>
      <c r="BN206" s="76"/>
      <c r="BO206" s="76"/>
      <c r="BP206" s="76"/>
      <c r="BQ206" s="76"/>
      <c r="BR206" s="76"/>
      <c r="BS206" s="76"/>
      <c r="BT206" s="76"/>
      <c r="BU206" s="76"/>
      <c r="BV206" s="76"/>
      <c r="BW206" s="76"/>
      <c r="BX206" s="76"/>
      <c r="BY206" s="76"/>
      <c r="BZ206" s="76">
        <f>BZ207</f>
        <v>190635.19</v>
      </c>
      <c r="CA206" s="76"/>
      <c r="CB206" s="76"/>
      <c r="CC206" s="76"/>
      <c r="CD206" s="76"/>
      <c r="CE206" s="76"/>
      <c r="CF206" s="76"/>
      <c r="CG206" s="76"/>
      <c r="CH206" s="76"/>
      <c r="CI206" s="76"/>
      <c r="CJ206" s="76"/>
      <c r="CK206" s="76"/>
      <c r="CL206" s="76"/>
      <c r="CM206" s="76"/>
      <c r="CN206" s="76"/>
      <c r="CO206" s="76"/>
      <c r="CP206" s="174">
        <f t="shared" si="5"/>
        <v>150064.81</v>
      </c>
      <c r="CQ206" s="175"/>
      <c r="CR206" s="175"/>
      <c r="CS206" s="175"/>
      <c r="CT206" s="175"/>
      <c r="CU206" s="175"/>
      <c r="CV206" s="175"/>
      <c r="CW206" s="175"/>
      <c r="CX206" s="175"/>
      <c r="CY206" s="175"/>
      <c r="CZ206" s="175"/>
      <c r="DA206" s="175"/>
      <c r="DB206" s="175"/>
      <c r="DC206" s="175"/>
      <c r="DD206" s="175"/>
      <c r="DE206" s="176"/>
    </row>
    <row r="207" spans="2:109" ht="34.5" customHeight="1">
      <c r="B207" s="106" t="s">
        <v>24</v>
      </c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3"/>
      <c r="AC207" s="94" t="s">
        <v>167</v>
      </c>
      <c r="AD207" s="95"/>
      <c r="AE207" s="95"/>
      <c r="AF207" s="95"/>
      <c r="AG207" s="95"/>
      <c r="AH207" s="96"/>
      <c r="AI207" s="97" t="s">
        <v>90</v>
      </c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5"/>
      <c r="AX207" s="95"/>
      <c r="AY207" s="95"/>
      <c r="AZ207" s="95"/>
      <c r="BA207" s="95"/>
      <c r="BB207" s="95"/>
      <c r="BC207" s="96"/>
      <c r="BD207" s="76">
        <f>BD208</f>
        <v>340700</v>
      </c>
      <c r="BE207" s="76"/>
      <c r="BF207" s="76"/>
      <c r="BG207" s="76"/>
      <c r="BH207" s="76"/>
      <c r="BI207" s="76"/>
      <c r="BJ207" s="76"/>
      <c r="BK207" s="76"/>
      <c r="BL207" s="76"/>
      <c r="BM207" s="76"/>
      <c r="BN207" s="76"/>
      <c r="BO207" s="76"/>
      <c r="BP207" s="76"/>
      <c r="BQ207" s="76"/>
      <c r="BR207" s="76"/>
      <c r="BS207" s="76"/>
      <c r="BT207" s="76"/>
      <c r="BU207" s="76"/>
      <c r="BV207" s="76"/>
      <c r="BW207" s="76"/>
      <c r="BX207" s="76"/>
      <c r="BY207" s="76"/>
      <c r="BZ207" s="76">
        <f>BZ208</f>
        <v>190635.19</v>
      </c>
      <c r="CA207" s="76"/>
      <c r="CB207" s="76"/>
      <c r="CC207" s="76"/>
      <c r="CD207" s="76"/>
      <c r="CE207" s="76"/>
      <c r="CF207" s="76"/>
      <c r="CG207" s="76"/>
      <c r="CH207" s="76"/>
      <c r="CI207" s="76"/>
      <c r="CJ207" s="76"/>
      <c r="CK207" s="76"/>
      <c r="CL207" s="76"/>
      <c r="CM207" s="76"/>
      <c r="CN207" s="76"/>
      <c r="CO207" s="76"/>
      <c r="CP207" s="174">
        <f t="shared" si="5"/>
        <v>150064.81</v>
      </c>
      <c r="CQ207" s="175"/>
      <c r="CR207" s="175"/>
      <c r="CS207" s="175"/>
      <c r="CT207" s="175"/>
      <c r="CU207" s="175"/>
      <c r="CV207" s="175"/>
      <c r="CW207" s="175"/>
      <c r="CX207" s="175"/>
      <c r="CY207" s="175"/>
      <c r="CZ207" s="175"/>
      <c r="DA207" s="175"/>
      <c r="DB207" s="175"/>
      <c r="DC207" s="175"/>
      <c r="DD207" s="175"/>
      <c r="DE207" s="176"/>
    </row>
    <row r="208" spans="2:109" ht="34.5" customHeight="1">
      <c r="B208" s="106" t="s">
        <v>551</v>
      </c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3"/>
      <c r="AC208" s="94" t="s">
        <v>167</v>
      </c>
      <c r="AD208" s="95"/>
      <c r="AE208" s="95"/>
      <c r="AF208" s="95"/>
      <c r="AG208" s="95"/>
      <c r="AH208" s="96"/>
      <c r="AI208" s="97" t="s">
        <v>91</v>
      </c>
      <c r="AJ208" s="95"/>
      <c r="AK208" s="95"/>
      <c r="AL208" s="95"/>
      <c r="AM208" s="95"/>
      <c r="AN208" s="95"/>
      <c r="AO208" s="95"/>
      <c r="AP208" s="95"/>
      <c r="AQ208" s="95"/>
      <c r="AR208" s="95"/>
      <c r="AS208" s="95"/>
      <c r="AT208" s="95"/>
      <c r="AU208" s="95"/>
      <c r="AV208" s="95"/>
      <c r="AW208" s="95"/>
      <c r="AX208" s="95"/>
      <c r="AY208" s="95"/>
      <c r="AZ208" s="95"/>
      <c r="BA208" s="95"/>
      <c r="BB208" s="95"/>
      <c r="BC208" s="96"/>
      <c r="BD208" s="76">
        <v>340700</v>
      </c>
      <c r="BE208" s="76"/>
      <c r="BF208" s="76"/>
      <c r="BG208" s="76"/>
      <c r="BH208" s="76"/>
      <c r="BI208" s="76"/>
      <c r="BJ208" s="76"/>
      <c r="BK208" s="76"/>
      <c r="BL208" s="76"/>
      <c r="BM208" s="76"/>
      <c r="BN208" s="76"/>
      <c r="BO208" s="76"/>
      <c r="BP208" s="76"/>
      <c r="BQ208" s="76"/>
      <c r="BR208" s="76"/>
      <c r="BS208" s="76"/>
      <c r="BT208" s="76"/>
      <c r="BU208" s="76"/>
      <c r="BV208" s="76"/>
      <c r="BW208" s="76"/>
      <c r="BX208" s="76"/>
      <c r="BY208" s="76"/>
      <c r="BZ208" s="76">
        <v>190635.19</v>
      </c>
      <c r="CA208" s="76"/>
      <c r="CB208" s="76"/>
      <c r="CC208" s="76"/>
      <c r="CD208" s="76"/>
      <c r="CE208" s="76"/>
      <c r="CF208" s="76"/>
      <c r="CG208" s="76"/>
      <c r="CH208" s="76"/>
      <c r="CI208" s="76"/>
      <c r="CJ208" s="76"/>
      <c r="CK208" s="76"/>
      <c r="CL208" s="76"/>
      <c r="CM208" s="76"/>
      <c r="CN208" s="76"/>
      <c r="CO208" s="76"/>
      <c r="CP208" s="174">
        <f t="shared" si="5"/>
        <v>150064.81</v>
      </c>
      <c r="CQ208" s="175"/>
      <c r="CR208" s="175"/>
      <c r="CS208" s="175"/>
      <c r="CT208" s="175"/>
      <c r="CU208" s="175"/>
      <c r="CV208" s="175"/>
      <c r="CW208" s="175"/>
      <c r="CX208" s="175"/>
      <c r="CY208" s="175"/>
      <c r="CZ208" s="175"/>
      <c r="DA208" s="175"/>
      <c r="DB208" s="175"/>
      <c r="DC208" s="175"/>
      <c r="DD208" s="175"/>
      <c r="DE208" s="176"/>
    </row>
    <row r="209" spans="2:109" ht="104.25" customHeight="1">
      <c r="B209" s="106" t="s">
        <v>345</v>
      </c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3"/>
      <c r="AC209" s="94" t="s">
        <v>167</v>
      </c>
      <c r="AD209" s="95"/>
      <c r="AE209" s="95"/>
      <c r="AF209" s="95"/>
      <c r="AG209" s="95"/>
      <c r="AH209" s="96"/>
      <c r="AI209" s="97" t="s">
        <v>92</v>
      </c>
      <c r="AJ209" s="95"/>
      <c r="AK209" s="95"/>
      <c r="AL209" s="95"/>
      <c r="AM209" s="95"/>
      <c r="AN209" s="95"/>
      <c r="AO209" s="95"/>
      <c r="AP209" s="95"/>
      <c r="AQ209" s="95"/>
      <c r="AR209" s="95"/>
      <c r="AS209" s="95"/>
      <c r="AT209" s="95"/>
      <c r="AU209" s="95"/>
      <c r="AV209" s="95"/>
      <c r="AW209" s="95"/>
      <c r="AX209" s="95"/>
      <c r="AY209" s="95"/>
      <c r="AZ209" s="95"/>
      <c r="BA209" s="95"/>
      <c r="BB209" s="95"/>
      <c r="BC209" s="96"/>
      <c r="BD209" s="76">
        <f>BD210</f>
        <v>25000</v>
      </c>
      <c r="BE209" s="76"/>
      <c r="BF209" s="76"/>
      <c r="BG209" s="76"/>
      <c r="BH209" s="76"/>
      <c r="BI209" s="76"/>
      <c r="BJ209" s="76"/>
      <c r="BK209" s="76"/>
      <c r="BL209" s="76"/>
      <c r="BM209" s="76"/>
      <c r="BN209" s="76"/>
      <c r="BO209" s="76"/>
      <c r="BP209" s="76"/>
      <c r="BQ209" s="76"/>
      <c r="BR209" s="76"/>
      <c r="BS209" s="76"/>
      <c r="BT209" s="76"/>
      <c r="BU209" s="76"/>
      <c r="BV209" s="76"/>
      <c r="BW209" s="76"/>
      <c r="BX209" s="76"/>
      <c r="BY209" s="76"/>
      <c r="BZ209" s="76">
        <f>BZ210</f>
        <v>8287</v>
      </c>
      <c r="CA209" s="76"/>
      <c r="CB209" s="76"/>
      <c r="CC209" s="76"/>
      <c r="CD209" s="76"/>
      <c r="CE209" s="76"/>
      <c r="CF209" s="76"/>
      <c r="CG209" s="76"/>
      <c r="CH209" s="76"/>
      <c r="CI209" s="76"/>
      <c r="CJ209" s="76"/>
      <c r="CK209" s="76"/>
      <c r="CL209" s="76"/>
      <c r="CM209" s="76"/>
      <c r="CN209" s="76"/>
      <c r="CO209" s="76"/>
      <c r="CP209" s="174">
        <f t="shared" si="5"/>
        <v>16713</v>
      </c>
      <c r="CQ209" s="175"/>
      <c r="CR209" s="175"/>
      <c r="CS209" s="175"/>
      <c r="CT209" s="175"/>
      <c r="CU209" s="175"/>
      <c r="CV209" s="175"/>
      <c r="CW209" s="175"/>
      <c r="CX209" s="175"/>
      <c r="CY209" s="175"/>
      <c r="CZ209" s="175"/>
      <c r="DA209" s="175"/>
      <c r="DB209" s="175"/>
      <c r="DC209" s="175"/>
      <c r="DD209" s="175"/>
      <c r="DE209" s="176"/>
    </row>
    <row r="210" spans="2:109" ht="34.5" customHeight="1">
      <c r="B210" s="106" t="s">
        <v>393</v>
      </c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3"/>
      <c r="AC210" s="94" t="s">
        <v>167</v>
      </c>
      <c r="AD210" s="95"/>
      <c r="AE210" s="95"/>
      <c r="AF210" s="95"/>
      <c r="AG210" s="95"/>
      <c r="AH210" s="96"/>
      <c r="AI210" s="97" t="s">
        <v>93</v>
      </c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95"/>
      <c r="BA210" s="95"/>
      <c r="BB210" s="95"/>
      <c r="BC210" s="96"/>
      <c r="BD210" s="76">
        <f>BD211</f>
        <v>25000</v>
      </c>
      <c r="BE210" s="76"/>
      <c r="BF210" s="76"/>
      <c r="BG210" s="76"/>
      <c r="BH210" s="76"/>
      <c r="BI210" s="76"/>
      <c r="BJ210" s="76"/>
      <c r="BK210" s="76"/>
      <c r="BL210" s="76"/>
      <c r="BM210" s="76"/>
      <c r="BN210" s="76"/>
      <c r="BO210" s="76"/>
      <c r="BP210" s="76"/>
      <c r="BQ210" s="76"/>
      <c r="BR210" s="76"/>
      <c r="BS210" s="76"/>
      <c r="BT210" s="76"/>
      <c r="BU210" s="76"/>
      <c r="BV210" s="76"/>
      <c r="BW210" s="76"/>
      <c r="BX210" s="76"/>
      <c r="BY210" s="76"/>
      <c r="BZ210" s="76">
        <f>BZ211</f>
        <v>8287</v>
      </c>
      <c r="CA210" s="76"/>
      <c r="CB210" s="76"/>
      <c r="CC210" s="76"/>
      <c r="CD210" s="76"/>
      <c r="CE210" s="76"/>
      <c r="CF210" s="76"/>
      <c r="CG210" s="76"/>
      <c r="CH210" s="76"/>
      <c r="CI210" s="76"/>
      <c r="CJ210" s="76"/>
      <c r="CK210" s="76"/>
      <c r="CL210" s="76"/>
      <c r="CM210" s="76"/>
      <c r="CN210" s="76"/>
      <c r="CO210" s="76"/>
      <c r="CP210" s="174">
        <f t="shared" si="5"/>
        <v>16713</v>
      </c>
      <c r="CQ210" s="175"/>
      <c r="CR210" s="175"/>
      <c r="CS210" s="175"/>
      <c r="CT210" s="175"/>
      <c r="CU210" s="175"/>
      <c r="CV210" s="175"/>
      <c r="CW210" s="175"/>
      <c r="CX210" s="175"/>
      <c r="CY210" s="175"/>
      <c r="CZ210" s="175"/>
      <c r="DA210" s="175"/>
      <c r="DB210" s="175"/>
      <c r="DC210" s="175"/>
      <c r="DD210" s="175"/>
      <c r="DE210" s="176"/>
    </row>
    <row r="211" spans="2:109" ht="39" customHeight="1">
      <c r="B211" s="106" t="s">
        <v>24</v>
      </c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3"/>
      <c r="AC211" s="94" t="s">
        <v>167</v>
      </c>
      <c r="AD211" s="95"/>
      <c r="AE211" s="95"/>
      <c r="AF211" s="95"/>
      <c r="AG211" s="95"/>
      <c r="AH211" s="96"/>
      <c r="AI211" s="97" t="s">
        <v>94</v>
      </c>
      <c r="AJ211" s="95"/>
      <c r="AK211" s="95"/>
      <c r="AL211" s="95"/>
      <c r="AM211" s="95"/>
      <c r="AN211" s="95"/>
      <c r="AO211" s="95"/>
      <c r="AP211" s="95"/>
      <c r="AQ211" s="95"/>
      <c r="AR211" s="95"/>
      <c r="AS211" s="95"/>
      <c r="AT211" s="95"/>
      <c r="AU211" s="95"/>
      <c r="AV211" s="95"/>
      <c r="AW211" s="95"/>
      <c r="AX211" s="95"/>
      <c r="AY211" s="95"/>
      <c r="AZ211" s="95"/>
      <c r="BA211" s="95"/>
      <c r="BB211" s="95"/>
      <c r="BC211" s="96"/>
      <c r="BD211" s="76">
        <f>BD212</f>
        <v>25000</v>
      </c>
      <c r="BE211" s="76"/>
      <c r="BF211" s="76"/>
      <c r="BG211" s="76"/>
      <c r="BH211" s="76"/>
      <c r="BI211" s="76"/>
      <c r="BJ211" s="76"/>
      <c r="BK211" s="76"/>
      <c r="BL211" s="76"/>
      <c r="BM211" s="76"/>
      <c r="BN211" s="76"/>
      <c r="BO211" s="76"/>
      <c r="BP211" s="76"/>
      <c r="BQ211" s="76"/>
      <c r="BR211" s="76"/>
      <c r="BS211" s="76"/>
      <c r="BT211" s="76"/>
      <c r="BU211" s="76"/>
      <c r="BV211" s="76"/>
      <c r="BW211" s="76"/>
      <c r="BX211" s="76"/>
      <c r="BY211" s="76"/>
      <c r="BZ211" s="76">
        <f>BZ212</f>
        <v>8287</v>
      </c>
      <c r="CA211" s="76"/>
      <c r="CB211" s="76"/>
      <c r="CC211" s="76"/>
      <c r="CD211" s="76"/>
      <c r="CE211" s="76"/>
      <c r="CF211" s="76"/>
      <c r="CG211" s="76"/>
      <c r="CH211" s="76"/>
      <c r="CI211" s="76"/>
      <c r="CJ211" s="76"/>
      <c r="CK211" s="76"/>
      <c r="CL211" s="76"/>
      <c r="CM211" s="76"/>
      <c r="CN211" s="76"/>
      <c r="CO211" s="76"/>
      <c r="CP211" s="174">
        <f t="shared" si="5"/>
        <v>16713</v>
      </c>
      <c r="CQ211" s="175"/>
      <c r="CR211" s="175"/>
      <c r="CS211" s="175"/>
      <c r="CT211" s="175"/>
      <c r="CU211" s="175"/>
      <c r="CV211" s="175"/>
      <c r="CW211" s="175"/>
      <c r="CX211" s="175"/>
      <c r="CY211" s="175"/>
      <c r="CZ211" s="175"/>
      <c r="DA211" s="175"/>
      <c r="DB211" s="175"/>
      <c r="DC211" s="175"/>
      <c r="DD211" s="175"/>
      <c r="DE211" s="176"/>
    </row>
    <row r="212" spans="2:109" ht="35.25" customHeight="1">
      <c r="B212" s="106" t="s">
        <v>201</v>
      </c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3"/>
      <c r="AC212" s="94" t="s">
        <v>167</v>
      </c>
      <c r="AD212" s="95"/>
      <c r="AE212" s="95"/>
      <c r="AF212" s="95"/>
      <c r="AG212" s="95"/>
      <c r="AH212" s="96"/>
      <c r="AI212" s="97" t="s">
        <v>95</v>
      </c>
      <c r="AJ212" s="95"/>
      <c r="AK212" s="95"/>
      <c r="AL212" s="95"/>
      <c r="AM212" s="95"/>
      <c r="AN212" s="95"/>
      <c r="AO212" s="95"/>
      <c r="AP212" s="95"/>
      <c r="AQ212" s="95"/>
      <c r="AR212" s="95"/>
      <c r="AS212" s="95"/>
      <c r="AT212" s="95"/>
      <c r="AU212" s="95"/>
      <c r="AV212" s="95"/>
      <c r="AW212" s="95"/>
      <c r="AX212" s="95"/>
      <c r="AY212" s="95"/>
      <c r="AZ212" s="95"/>
      <c r="BA212" s="95"/>
      <c r="BB212" s="95"/>
      <c r="BC212" s="96"/>
      <c r="BD212" s="76">
        <v>25000</v>
      </c>
      <c r="BE212" s="76"/>
      <c r="BF212" s="76"/>
      <c r="BG212" s="76"/>
      <c r="BH212" s="76"/>
      <c r="BI212" s="76"/>
      <c r="BJ212" s="76"/>
      <c r="BK212" s="76"/>
      <c r="BL212" s="76"/>
      <c r="BM212" s="76"/>
      <c r="BN212" s="76"/>
      <c r="BO212" s="76"/>
      <c r="BP212" s="76"/>
      <c r="BQ212" s="76"/>
      <c r="BR212" s="76"/>
      <c r="BS212" s="76"/>
      <c r="BT212" s="76"/>
      <c r="BU212" s="76"/>
      <c r="BV212" s="76"/>
      <c r="BW212" s="76"/>
      <c r="BX212" s="76"/>
      <c r="BY212" s="76"/>
      <c r="BZ212" s="76">
        <v>8287</v>
      </c>
      <c r="CA212" s="76"/>
      <c r="CB212" s="76"/>
      <c r="CC212" s="76"/>
      <c r="CD212" s="76"/>
      <c r="CE212" s="76"/>
      <c r="CF212" s="76"/>
      <c r="CG212" s="76"/>
      <c r="CH212" s="76"/>
      <c r="CI212" s="76"/>
      <c r="CJ212" s="76"/>
      <c r="CK212" s="76"/>
      <c r="CL212" s="76"/>
      <c r="CM212" s="76"/>
      <c r="CN212" s="76"/>
      <c r="CO212" s="76"/>
      <c r="CP212" s="174">
        <f t="shared" si="5"/>
        <v>16713</v>
      </c>
      <c r="CQ212" s="175"/>
      <c r="CR212" s="175"/>
      <c r="CS212" s="175"/>
      <c r="CT212" s="175"/>
      <c r="CU212" s="175"/>
      <c r="CV212" s="175"/>
      <c r="CW212" s="175"/>
      <c r="CX212" s="175"/>
      <c r="CY212" s="175"/>
      <c r="CZ212" s="175"/>
      <c r="DA212" s="175"/>
      <c r="DB212" s="175"/>
      <c r="DC212" s="175"/>
      <c r="DD212" s="175"/>
      <c r="DE212" s="176"/>
    </row>
    <row r="213" spans="2:109" ht="34.5" customHeight="1">
      <c r="B213" s="106" t="s">
        <v>146</v>
      </c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3"/>
      <c r="AC213" s="94" t="s">
        <v>167</v>
      </c>
      <c r="AD213" s="95"/>
      <c r="AE213" s="95"/>
      <c r="AF213" s="95"/>
      <c r="AG213" s="95"/>
      <c r="AH213" s="96"/>
      <c r="AI213" s="97" t="s">
        <v>96</v>
      </c>
      <c r="AJ213" s="95"/>
      <c r="AK213" s="95"/>
      <c r="AL213" s="95"/>
      <c r="AM213" s="95"/>
      <c r="AN213" s="95"/>
      <c r="AO213" s="95"/>
      <c r="AP213" s="95"/>
      <c r="AQ213" s="95"/>
      <c r="AR213" s="95"/>
      <c r="AS213" s="95"/>
      <c r="AT213" s="95"/>
      <c r="AU213" s="95"/>
      <c r="AV213" s="95"/>
      <c r="AW213" s="95"/>
      <c r="AX213" s="95"/>
      <c r="AY213" s="95"/>
      <c r="AZ213" s="95"/>
      <c r="BA213" s="95"/>
      <c r="BB213" s="95"/>
      <c r="BC213" s="96"/>
      <c r="BD213" s="76">
        <f>BD214+BD218</f>
        <v>194400</v>
      </c>
      <c r="BE213" s="76"/>
      <c r="BF213" s="76"/>
      <c r="BG213" s="76"/>
      <c r="BH213" s="76"/>
      <c r="BI213" s="76"/>
      <c r="BJ213" s="76"/>
      <c r="BK213" s="76"/>
      <c r="BL213" s="76"/>
      <c r="BM213" s="76"/>
      <c r="BN213" s="76"/>
      <c r="BO213" s="76"/>
      <c r="BP213" s="76"/>
      <c r="BQ213" s="76"/>
      <c r="BR213" s="76"/>
      <c r="BS213" s="76"/>
      <c r="BT213" s="76"/>
      <c r="BU213" s="76"/>
      <c r="BV213" s="76"/>
      <c r="BW213" s="76"/>
      <c r="BX213" s="76"/>
      <c r="BY213" s="76"/>
      <c r="BZ213" s="76">
        <f>BZ214</f>
        <v>166205.25</v>
      </c>
      <c r="CA213" s="76"/>
      <c r="CB213" s="76"/>
      <c r="CC213" s="76"/>
      <c r="CD213" s="76"/>
      <c r="CE213" s="76"/>
      <c r="CF213" s="76"/>
      <c r="CG213" s="76"/>
      <c r="CH213" s="76"/>
      <c r="CI213" s="76"/>
      <c r="CJ213" s="76"/>
      <c r="CK213" s="76"/>
      <c r="CL213" s="76"/>
      <c r="CM213" s="76"/>
      <c r="CN213" s="76"/>
      <c r="CO213" s="76"/>
      <c r="CP213" s="174">
        <f t="shared" si="5"/>
        <v>28194.75</v>
      </c>
      <c r="CQ213" s="175"/>
      <c r="CR213" s="175"/>
      <c r="CS213" s="175"/>
      <c r="CT213" s="175"/>
      <c r="CU213" s="175"/>
      <c r="CV213" s="175"/>
      <c r="CW213" s="175"/>
      <c r="CX213" s="175"/>
      <c r="CY213" s="175"/>
      <c r="CZ213" s="175"/>
      <c r="DA213" s="175"/>
      <c r="DB213" s="175"/>
      <c r="DC213" s="175"/>
      <c r="DD213" s="175"/>
      <c r="DE213" s="176"/>
    </row>
    <row r="214" spans="2:109" ht="102" customHeight="1">
      <c r="B214" s="106" t="s">
        <v>399</v>
      </c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3"/>
      <c r="AC214" s="94" t="s">
        <v>167</v>
      </c>
      <c r="AD214" s="95"/>
      <c r="AE214" s="95"/>
      <c r="AF214" s="95"/>
      <c r="AG214" s="95"/>
      <c r="AH214" s="96"/>
      <c r="AI214" s="97" t="s">
        <v>97</v>
      </c>
      <c r="AJ214" s="95"/>
      <c r="AK214" s="95"/>
      <c r="AL214" s="95"/>
      <c r="AM214" s="95"/>
      <c r="AN214" s="95"/>
      <c r="AO214" s="95"/>
      <c r="AP214" s="95"/>
      <c r="AQ214" s="95"/>
      <c r="AR214" s="95"/>
      <c r="AS214" s="95"/>
      <c r="AT214" s="95"/>
      <c r="AU214" s="95"/>
      <c r="AV214" s="95"/>
      <c r="AW214" s="95"/>
      <c r="AX214" s="95"/>
      <c r="AY214" s="95"/>
      <c r="AZ214" s="95"/>
      <c r="BA214" s="95"/>
      <c r="BB214" s="95"/>
      <c r="BC214" s="96"/>
      <c r="BD214" s="76">
        <f>BD215</f>
        <v>194400</v>
      </c>
      <c r="BE214" s="76"/>
      <c r="BF214" s="76"/>
      <c r="BG214" s="76"/>
      <c r="BH214" s="76"/>
      <c r="BI214" s="76"/>
      <c r="BJ214" s="76"/>
      <c r="BK214" s="76"/>
      <c r="BL214" s="76"/>
      <c r="BM214" s="76"/>
      <c r="BN214" s="76"/>
      <c r="BO214" s="76"/>
      <c r="BP214" s="76"/>
      <c r="BQ214" s="76"/>
      <c r="BR214" s="76"/>
      <c r="BS214" s="76"/>
      <c r="BT214" s="76"/>
      <c r="BU214" s="76"/>
      <c r="BV214" s="76"/>
      <c r="BW214" s="76"/>
      <c r="BX214" s="76"/>
      <c r="BY214" s="76"/>
      <c r="BZ214" s="76">
        <f>BZ215</f>
        <v>166205.25</v>
      </c>
      <c r="CA214" s="76"/>
      <c r="CB214" s="76"/>
      <c r="CC214" s="76"/>
      <c r="CD214" s="76"/>
      <c r="CE214" s="76"/>
      <c r="CF214" s="76"/>
      <c r="CG214" s="76"/>
      <c r="CH214" s="76"/>
      <c r="CI214" s="76"/>
      <c r="CJ214" s="76"/>
      <c r="CK214" s="76"/>
      <c r="CL214" s="76"/>
      <c r="CM214" s="76"/>
      <c r="CN214" s="76"/>
      <c r="CO214" s="76"/>
      <c r="CP214" s="174">
        <f t="shared" si="5"/>
        <v>28194.75</v>
      </c>
      <c r="CQ214" s="175"/>
      <c r="CR214" s="175"/>
      <c r="CS214" s="175"/>
      <c r="CT214" s="175"/>
      <c r="CU214" s="175"/>
      <c r="CV214" s="175"/>
      <c r="CW214" s="175"/>
      <c r="CX214" s="175"/>
      <c r="CY214" s="175"/>
      <c r="CZ214" s="175"/>
      <c r="DA214" s="175"/>
      <c r="DB214" s="175"/>
      <c r="DC214" s="175"/>
      <c r="DD214" s="175"/>
      <c r="DE214" s="176"/>
    </row>
    <row r="215" spans="2:109" ht="33" customHeight="1">
      <c r="B215" s="106" t="s">
        <v>393</v>
      </c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3"/>
      <c r="AC215" s="47"/>
      <c r="AD215" s="48"/>
      <c r="AE215" s="48"/>
      <c r="AF215" s="48" t="s">
        <v>167</v>
      </c>
      <c r="AG215" s="48"/>
      <c r="AH215" s="49"/>
      <c r="AI215" s="97" t="s">
        <v>98</v>
      </c>
      <c r="AJ215" s="95"/>
      <c r="AK215" s="95"/>
      <c r="AL215" s="95"/>
      <c r="AM215" s="95"/>
      <c r="AN215" s="95"/>
      <c r="AO215" s="95"/>
      <c r="AP215" s="95"/>
      <c r="AQ215" s="95"/>
      <c r="AR215" s="95"/>
      <c r="AS215" s="95"/>
      <c r="AT215" s="95"/>
      <c r="AU215" s="95"/>
      <c r="AV215" s="95"/>
      <c r="AW215" s="95"/>
      <c r="AX215" s="95"/>
      <c r="AY215" s="95"/>
      <c r="AZ215" s="95"/>
      <c r="BA215" s="95"/>
      <c r="BB215" s="95"/>
      <c r="BC215" s="96"/>
      <c r="BD215" s="76">
        <f>BD216</f>
        <v>194400</v>
      </c>
      <c r="BE215" s="76"/>
      <c r="BF215" s="76"/>
      <c r="BG215" s="76"/>
      <c r="BH215" s="76"/>
      <c r="BI215" s="76"/>
      <c r="BJ215" s="76"/>
      <c r="BK215" s="76"/>
      <c r="BL215" s="76"/>
      <c r="BM215" s="76"/>
      <c r="BN215" s="76"/>
      <c r="BO215" s="76"/>
      <c r="BP215" s="76"/>
      <c r="BQ215" s="76"/>
      <c r="BR215" s="76"/>
      <c r="BS215" s="76"/>
      <c r="BT215" s="76"/>
      <c r="BU215" s="76"/>
      <c r="BV215" s="76"/>
      <c r="BW215" s="76"/>
      <c r="BX215" s="76"/>
      <c r="BY215" s="76"/>
      <c r="BZ215" s="76">
        <f>BZ216</f>
        <v>166205.25</v>
      </c>
      <c r="CA215" s="76"/>
      <c r="CB215" s="76"/>
      <c r="CC215" s="76"/>
      <c r="CD215" s="76"/>
      <c r="CE215" s="76"/>
      <c r="CF215" s="76"/>
      <c r="CG215" s="76"/>
      <c r="CH215" s="76"/>
      <c r="CI215" s="76"/>
      <c r="CJ215" s="76"/>
      <c r="CK215" s="76"/>
      <c r="CL215" s="76"/>
      <c r="CM215" s="76"/>
      <c r="CN215" s="76"/>
      <c r="CO215" s="76"/>
      <c r="CP215" s="174">
        <f t="shared" si="5"/>
        <v>28194.75</v>
      </c>
      <c r="CQ215" s="175"/>
      <c r="CR215" s="175"/>
      <c r="CS215" s="175"/>
      <c r="CT215" s="175"/>
      <c r="CU215" s="175"/>
      <c r="CV215" s="175"/>
      <c r="CW215" s="175"/>
      <c r="CX215" s="175"/>
      <c r="CY215" s="175"/>
      <c r="CZ215" s="175"/>
      <c r="DA215" s="175"/>
      <c r="DB215" s="175"/>
      <c r="DC215" s="175"/>
      <c r="DD215" s="175"/>
      <c r="DE215" s="176"/>
    </row>
    <row r="216" spans="2:109" ht="24" customHeight="1">
      <c r="B216" s="106" t="s">
        <v>24</v>
      </c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3"/>
      <c r="AC216" s="94" t="s">
        <v>167</v>
      </c>
      <c r="AD216" s="95"/>
      <c r="AE216" s="95"/>
      <c r="AF216" s="95"/>
      <c r="AG216" s="95"/>
      <c r="AH216" s="96"/>
      <c r="AI216" s="97" t="s">
        <v>99</v>
      </c>
      <c r="AJ216" s="95"/>
      <c r="AK216" s="95"/>
      <c r="AL216" s="95"/>
      <c r="AM216" s="95"/>
      <c r="AN216" s="95"/>
      <c r="AO216" s="95"/>
      <c r="AP216" s="95"/>
      <c r="AQ216" s="95"/>
      <c r="AR216" s="95"/>
      <c r="AS216" s="95"/>
      <c r="AT216" s="95"/>
      <c r="AU216" s="95"/>
      <c r="AV216" s="95"/>
      <c r="AW216" s="95"/>
      <c r="AX216" s="95"/>
      <c r="AY216" s="95"/>
      <c r="AZ216" s="95"/>
      <c r="BA216" s="95"/>
      <c r="BB216" s="95"/>
      <c r="BC216" s="96"/>
      <c r="BD216" s="76">
        <f>BD217</f>
        <v>194400</v>
      </c>
      <c r="BE216" s="76"/>
      <c r="BF216" s="76"/>
      <c r="BG216" s="76"/>
      <c r="BH216" s="76"/>
      <c r="BI216" s="76"/>
      <c r="BJ216" s="76"/>
      <c r="BK216" s="76"/>
      <c r="BL216" s="76"/>
      <c r="BM216" s="76"/>
      <c r="BN216" s="76"/>
      <c r="BO216" s="76"/>
      <c r="BP216" s="76"/>
      <c r="BQ216" s="76"/>
      <c r="BR216" s="76"/>
      <c r="BS216" s="76"/>
      <c r="BT216" s="76"/>
      <c r="BU216" s="76"/>
      <c r="BV216" s="76"/>
      <c r="BW216" s="76"/>
      <c r="BX216" s="76"/>
      <c r="BY216" s="76"/>
      <c r="BZ216" s="76">
        <f>BZ217</f>
        <v>166205.25</v>
      </c>
      <c r="CA216" s="76"/>
      <c r="CB216" s="76"/>
      <c r="CC216" s="76"/>
      <c r="CD216" s="76"/>
      <c r="CE216" s="76"/>
      <c r="CF216" s="76"/>
      <c r="CG216" s="76"/>
      <c r="CH216" s="76"/>
      <c r="CI216" s="76"/>
      <c r="CJ216" s="76"/>
      <c r="CK216" s="76"/>
      <c r="CL216" s="76"/>
      <c r="CM216" s="76"/>
      <c r="CN216" s="76"/>
      <c r="CO216" s="76"/>
      <c r="CP216" s="174">
        <f t="shared" si="5"/>
        <v>28194.75</v>
      </c>
      <c r="CQ216" s="175"/>
      <c r="CR216" s="175"/>
      <c r="CS216" s="175"/>
      <c r="CT216" s="175"/>
      <c r="CU216" s="175"/>
      <c r="CV216" s="175"/>
      <c r="CW216" s="175"/>
      <c r="CX216" s="175"/>
      <c r="CY216" s="175"/>
      <c r="CZ216" s="175"/>
      <c r="DA216" s="175"/>
      <c r="DB216" s="175"/>
      <c r="DC216" s="175"/>
      <c r="DD216" s="175"/>
      <c r="DE216" s="176"/>
    </row>
    <row r="217" spans="2:109" ht="36" customHeight="1">
      <c r="B217" s="106" t="s">
        <v>201</v>
      </c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3"/>
      <c r="AC217" s="94" t="s">
        <v>167</v>
      </c>
      <c r="AD217" s="95"/>
      <c r="AE217" s="95"/>
      <c r="AF217" s="95"/>
      <c r="AG217" s="95"/>
      <c r="AH217" s="96"/>
      <c r="AI217" s="97" t="s">
        <v>100</v>
      </c>
      <c r="AJ217" s="95"/>
      <c r="AK217" s="95"/>
      <c r="AL217" s="95"/>
      <c r="AM217" s="95"/>
      <c r="AN217" s="95"/>
      <c r="AO217" s="95"/>
      <c r="AP217" s="95"/>
      <c r="AQ217" s="95"/>
      <c r="AR217" s="95"/>
      <c r="AS217" s="95"/>
      <c r="AT217" s="95"/>
      <c r="AU217" s="95"/>
      <c r="AV217" s="95"/>
      <c r="AW217" s="95"/>
      <c r="AX217" s="95"/>
      <c r="AY217" s="95"/>
      <c r="AZ217" s="95"/>
      <c r="BA217" s="95"/>
      <c r="BB217" s="95"/>
      <c r="BC217" s="96"/>
      <c r="BD217" s="76">
        <v>194400</v>
      </c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76"/>
      <c r="BR217" s="76"/>
      <c r="BS217" s="76"/>
      <c r="BT217" s="76"/>
      <c r="BU217" s="76"/>
      <c r="BV217" s="76"/>
      <c r="BW217" s="76"/>
      <c r="BX217" s="76"/>
      <c r="BY217" s="76"/>
      <c r="BZ217" s="76">
        <v>166205.25</v>
      </c>
      <c r="CA217" s="76"/>
      <c r="CB217" s="76"/>
      <c r="CC217" s="76"/>
      <c r="CD217" s="76"/>
      <c r="CE217" s="76"/>
      <c r="CF217" s="76"/>
      <c r="CG217" s="76"/>
      <c r="CH217" s="76"/>
      <c r="CI217" s="76"/>
      <c r="CJ217" s="76"/>
      <c r="CK217" s="76"/>
      <c r="CL217" s="76"/>
      <c r="CM217" s="76"/>
      <c r="CN217" s="76"/>
      <c r="CO217" s="76"/>
      <c r="CP217" s="174">
        <f t="shared" si="5"/>
        <v>28194.75</v>
      </c>
      <c r="CQ217" s="175"/>
      <c r="CR217" s="175"/>
      <c r="CS217" s="175"/>
      <c r="CT217" s="175"/>
      <c r="CU217" s="175"/>
      <c r="CV217" s="175"/>
      <c r="CW217" s="175"/>
      <c r="CX217" s="175"/>
      <c r="CY217" s="175"/>
      <c r="CZ217" s="175"/>
      <c r="DA217" s="175"/>
      <c r="DB217" s="175"/>
      <c r="DC217" s="175"/>
      <c r="DD217" s="175"/>
      <c r="DE217" s="176"/>
    </row>
    <row r="218" spans="2:109" ht="127.5" customHeight="1" hidden="1">
      <c r="B218" s="106" t="s">
        <v>505</v>
      </c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3"/>
      <c r="AC218" s="94" t="s">
        <v>167</v>
      </c>
      <c r="AD218" s="95"/>
      <c r="AE218" s="95"/>
      <c r="AF218" s="95"/>
      <c r="AG218" s="95"/>
      <c r="AH218" s="96"/>
      <c r="AI218" s="97" t="s">
        <v>477</v>
      </c>
      <c r="AJ218" s="95"/>
      <c r="AK218" s="95"/>
      <c r="AL218" s="95"/>
      <c r="AM218" s="95"/>
      <c r="AN218" s="95"/>
      <c r="AO218" s="95"/>
      <c r="AP218" s="95"/>
      <c r="AQ218" s="95"/>
      <c r="AR218" s="95"/>
      <c r="AS218" s="95"/>
      <c r="AT218" s="95"/>
      <c r="AU218" s="95"/>
      <c r="AV218" s="95"/>
      <c r="AW218" s="95"/>
      <c r="AX218" s="95"/>
      <c r="AY218" s="95"/>
      <c r="AZ218" s="95"/>
      <c r="BA218" s="95"/>
      <c r="BB218" s="95"/>
      <c r="BC218" s="96"/>
      <c r="BD218" s="76"/>
      <c r="BE218" s="76"/>
      <c r="BF218" s="76"/>
      <c r="BG218" s="76"/>
      <c r="BH218" s="76"/>
      <c r="BI218" s="76"/>
      <c r="BJ218" s="76"/>
      <c r="BK218" s="76"/>
      <c r="BL218" s="76"/>
      <c r="BM218" s="76"/>
      <c r="BN218" s="76"/>
      <c r="BO218" s="76"/>
      <c r="BP218" s="76"/>
      <c r="BQ218" s="76"/>
      <c r="BR218" s="76"/>
      <c r="BS218" s="76"/>
      <c r="BT218" s="76"/>
      <c r="BU218" s="76"/>
      <c r="BV218" s="76"/>
      <c r="BW218" s="76"/>
      <c r="BX218" s="76"/>
      <c r="BY218" s="76"/>
      <c r="BZ218" s="76"/>
      <c r="CA218" s="76"/>
      <c r="CB218" s="76"/>
      <c r="CC218" s="76"/>
      <c r="CD218" s="76"/>
      <c r="CE218" s="76"/>
      <c r="CF218" s="76"/>
      <c r="CG218" s="76"/>
      <c r="CH218" s="76"/>
      <c r="CI218" s="76"/>
      <c r="CJ218" s="76"/>
      <c r="CK218" s="76"/>
      <c r="CL218" s="76"/>
      <c r="CM218" s="76"/>
      <c r="CN218" s="76"/>
      <c r="CO218" s="76"/>
      <c r="CP218" s="174">
        <f t="shared" si="5"/>
        <v>0</v>
      </c>
      <c r="CQ218" s="175"/>
      <c r="CR218" s="175"/>
      <c r="CS218" s="175"/>
      <c r="CT218" s="175"/>
      <c r="CU218" s="175"/>
      <c r="CV218" s="175"/>
      <c r="CW218" s="175"/>
      <c r="CX218" s="175"/>
      <c r="CY218" s="175"/>
      <c r="CZ218" s="175"/>
      <c r="DA218" s="175"/>
      <c r="DB218" s="175"/>
      <c r="DC218" s="175"/>
      <c r="DD218" s="175"/>
      <c r="DE218" s="176"/>
    </row>
    <row r="219" spans="2:109" ht="36.75" customHeight="1" hidden="1">
      <c r="B219" s="106" t="s">
        <v>393</v>
      </c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3"/>
      <c r="AC219" s="94" t="s">
        <v>167</v>
      </c>
      <c r="AD219" s="95"/>
      <c r="AE219" s="95"/>
      <c r="AF219" s="95"/>
      <c r="AG219" s="95"/>
      <c r="AH219" s="96"/>
      <c r="AI219" s="97" t="s">
        <v>478</v>
      </c>
      <c r="AJ219" s="95"/>
      <c r="AK219" s="95"/>
      <c r="AL219" s="95"/>
      <c r="AM219" s="95"/>
      <c r="AN219" s="95"/>
      <c r="AO219" s="95"/>
      <c r="AP219" s="95"/>
      <c r="AQ219" s="95"/>
      <c r="AR219" s="95"/>
      <c r="AS219" s="95"/>
      <c r="AT219" s="95"/>
      <c r="AU219" s="95"/>
      <c r="AV219" s="95"/>
      <c r="AW219" s="95"/>
      <c r="AX219" s="95"/>
      <c r="AY219" s="95"/>
      <c r="AZ219" s="95"/>
      <c r="BA219" s="95"/>
      <c r="BB219" s="95"/>
      <c r="BC219" s="96"/>
      <c r="BD219" s="76"/>
      <c r="BE219" s="76"/>
      <c r="BF219" s="76"/>
      <c r="BG219" s="76"/>
      <c r="BH219" s="76"/>
      <c r="BI219" s="76"/>
      <c r="BJ219" s="76"/>
      <c r="BK219" s="76"/>
      <c r="BL219" s="76"/>
      <c r="BM219" s="76"/>
      <c r="BN219" s="76"/>
      <c r="BO219" s="76"/>
      <c r="BP219" s="76"/>
      <c r="BQ219" s="76"/>
      <c r="BR219" s="76"/>
      <c r="BS219" s="76"/>
      <c r="BT219" s="76"/>
      <c r="BU219" s="76"/>
      <c r="BV219" s="76"/>
      <c r="BW219" s="76"/>
      <c r="BX219" s="76"/>
      <c r="BY219" s="76"/>
      <c r="BZ219" s="76"/>
      <c r="CA219" s="76"/>
      <c r="CB219" s="76"/>
      <c r="CC219" s="76"/>
      <c r="CD219" s="76"/>
      <c r="CE219" s="76"/>
      <c r="CF219" s="76"/>
      <c r="CG219" s="76"/>
      <c r="CH219" s="76"/>
      <c r="CI219" s="76"/>
      <c r="CJ219" s="76"/>
      <c r="CK219" s="76"/>
      <c r="CL219" s="76"/>
      <c r="CM219" s="76"/>
      <c r="CN219" s="76"/>
      <c r="CO219" s="76"/>
      <c r="CP219" s="174">
        <f t="shared" si="5"/>
        <v>0</v>
      </c>
      <c r="CQ219" s="175"/>
      <c r="CR219" s="175"/>
      <c r="CS219" s="175"/>
      <c r="CT219" s="175"/>
      <c r="CU219" s="175"/>
      <c r="CV219" s="175"/>
      <c r="CW219" s="175"/>
      <c r="CX219" s="175"/>
      <c r="CY219" s="175"/>
      <c r="CZ219" s="175"/>
      <c r="DA219" s="175"/>
      <c r="DB219" s="175"/>
      <c r="DC219" s="175"/>
      <c r="DD219" s="175"/>
      <c r="DE219" s="176"/>
    </row>
    <row r="220" spans="2:109" ht="36.75" customHeight="1" hidden="1">
      <c r="B220" s="106" t="s">
        <v>24</v>
      </c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3"/>
      <c r="AC220" s="94" t="s">
        <v>167</v>
      </c>
      <c r="AD220" s="95"/>
      <c r="AE220" s="95"/>
      <c r="AF220" s="95"/>
      <c r="AG220" s="95"/>
      <c r="AH220" s="96"/>
      <c r="AI220" s="97" t="s">
        <v>479</v>
      </c>
      <c r="AJ220" s="95"/>
      <c r="AK220" s="95"/>
      <c r="AL220" s="95"/>
      <c r="AM220" s="95"/>
      <c r="AN220" s="95"/>
      <c r="AO220" s="95"/>
      <c r="AP220" s="95"/>
      <c r="AQ220" s="95"/>
      <c r="AR220" s="95"/>
      <c r="AS220" s="95"/>
      <c r="AT220" s="95"/>
      <c r="AU220" s="95"/>
      <c r="AV220" s="95"/>
      <c r="AW220" s="95"/>
      <c r="AX220" s="95"/>
      <c r="AY220" s="95"/>
      <c r="AZ220" s="95"/>
      <c r="BA220" s="95"/>
      <c r="BB220" s="95"/>
      <c r="BC220" s="96"/>
      <c r="BD220" s="76"/>
      <c r="BE220" s="76"/>
      <c r="BF220" s="76"/>
      <c r="BG220" s="76"/>
      <c r="BH220" s="76"/>
      <c r="BI220" s="76"/>
      <c r="BJ220" s="76"/>
      <c r="BK220" s="76"/>
      <c r="BL220" s="76"/>
      <c r="BM220" s="76"/>
      <c r="BN220" s="76"/>
      <c r="BO220" s="76"/>
      <c r="BP220" s="76"/>
      <c r="BQ220" s="76"/>
      <c r="BR220" s="76"/>
      <c r="BS220" s="76"/>
      <c r="BT220" s="76"/>
      <c r="BU220" s="76"/>
      <c r="BV220" s="76"/>
      <c r="BW220" s="76"/>
      <c r="BX220" s="76"/>
      <c r="BY220" s="76"/>
      <c r="BZ220" s="76"/>
      <c r="CA220" s="76"/>
      <c r="CB220" s="76"/>
      <c r="CC220" s="76"/>
      <c r="CD220" s="76"/>
      <c r="CE220" s="76"/>
      <c r="CF220" s="76"/>
      <c r="CG220" s="76"/>
      <c r="CH220" s="76"/>
      <c r="CI220" s="76"/>
      <c r="CJ220" s="76"/>
      <c r="CK220" s="76"/>
      <c r="CL220" s="76"/>
      <c r="CM220" s="76"/>
      <c r="CN220" s="76"/>
      <c r="CO220" s="76"/>
      <c r="CP220" s="174">
        <f t="shared" si="5"/>
        <v>0</v>
      </c>
      <c r="CQ220" s="175"/>
      <c r="CR220" s="175"/>
      <c r="CS220" s="175"/>
      <c r="CT220" s="175"/>
      <c r="CU220" s="175"/>
      <c r="CV220" s="175"/>
      <c r="CW220" s="175"/>
      <c r="CX220" s="175"/>
      <c r="CY220" s="175"/>
      <c r="CZ220" s="175"/>
      <c r="DA220" s="175"/>
      <c r="DB220" s="175"/>
      <c r="DC220" s="175"/>
      <c r="DD220" s="175"/>
      <c r="DE220" s="176"/>
    </row>
    <row r="221" spans="2:109" ht="36.75" customHeight="1" hidden="1">
      <c r="B221" s="106" t="s">
        <v>201</v>
      </c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3"/>
      <c r="AC221" s="94" t="s">
        <v>167</v>
      </c>
      <c r="AD221" s="95"/>
      <c r="AE221" s="95"/>
      <c r="AF221" s="95"/>
      <c r="AG221" s="95"/>
      <c r="AH221" s="96"/>
      <c r="AI221" s="97" t="s">
        <v>506</v>
      </c>
      <c r="AJ221" s="95"/>
      <c r="AK221" s="95"/>
      <c r="AL221" s="95"/>
      <c r="AM221" s="95"/>
      <c r="AN221" s="95"/>
      <c r="AO221" s="95"/>
      <c r="AP221" s="95"/>
      <c r="AQ221" s="95"/>
      <c r="AR221" s="95"/>
      <c r="AS221" s="95"/>
      <c r="AT221" s="95"/>
      <c r="AU221" s="95"/>
      <c r="AV221" s="95"/>
      <c r="AW221" s="95"/>
      <c r="AX221" s="95"/>
      <c r="AY221" s="95"/>
      <c r="AZ221" s="95"/>
      <c r="BA221" s="95"/>
      <c r="BB221" s="95"/>
      <c r="BC221" s="96"/>
      <c r="BD221" s="76"/>
      <c r="BE221" s="76"/>
      <c r="BF221" s="76"/>
      <c r="BG221" s="76"/>
      <c r="BH221" s="76"/>
      <c r="BI221" s="76"/>
      <c r="BJ221" s="76"/>
      <c r="BK221" s="76"/>
      <c r="BL221" s="76"/>
      <c r="BM221" s="76"/>
      <c r="BN221" s="76"/>
      <c r="BO221" s="76"/>
      <c r="BP221" s="76"/>
      <c r="BQ221" s="76"/>
      <c r="BR221" s="76"/>
      <c r="BS221" s="76"/>
      <c r="BT221" s="76"/>
      <c r="BU221" s="76"/>
      <c r="BV221" s="76"/>
      <c r="BW221" s="76"/>
      <c r="BX221" s="76"/>
      <c r="BY221" s="76"/>
      <c r="BZ221" s="76"/>
      <c r="CA221" s="76"/>
      <c r="CB221" s="76"/>
      <c r="CC221" s="76"/>
      <c r="CD221" s="76"/>
      <c r="CE221" s="76"/>
      <c r="CF221" s="76"/>
      <c r="CG221" s="76"/>
      <c r="CH221" s="76"/>
      <c r="CI221" s="76"/>
      <c r="CJ221" s="76"/>
      <c r="CK221" s="76"/>
      <c r="CL221" s="76"/>
      <c r="CM221" s="76"/>
      <c r="CN221" s="76"/>
      <c r="CO221" s="76"/>
      <c r="CP221" s="174">
        <f t="shared" si="5"/>
        <v>0</v>
      </c>
      <c r="CQ221" s="175"/>
      <c r="CR221" s="175"/>
      <c r="CS221" s="175"/>
      <c r="CT221" s="175"/>
      <c r="CU221" s="175"/>
      <c r="CV221" s="175"/>
      <c r="CW221" s="175"/>
      <c r="CX221" s="175"/>
      <c r="CY221" s="175"/>
      <c r="CZ221" s="175"/>
      <c r="DA221" s="175"/>
      <c r="DB221" s="175"/>
      <c r="DC221" s="175"/>
      <c r="DD221" s="175"/>
      <c r="DE221" s="176"/>
    </row>
    <row r="222" spans="2:109" ht="36.75" customHeight="1">
      <c r="B222" s="199" t="s">
        <v>435</v>
      </c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100"/>
      <c r="AC222" s="94" t="s">
        <v>167</v>
      </c>
      <c r="AD222" s="95"/>
      <c r="AE222" s="95"/>
      <c r="AF222" s="95"/>
      <c r="AG222" s="95"/>
      <c r="AH222" s="96"/>
      <c r="AI222" s="200" t="s">
        <v>434</v>
      </c>
      <c r="AJ222" s="201"/>
      <c r="AK222" s="201"/>
      <c r="AL222" s="201"/>
      <c r="AM222" s="201"/>
      <c r="AN222" s="201"/>
      <c r="AO222" s="201"/>
      <c r="AP222" s="201"/>
      <c r="AQ222" s="201"/>
      <c r="AR222" s="201"/>
      <c r="AS222" s="201"/>
      <c r="AT222" s="201"/>
      <c r="AU222" s="201"/>
      <c r="AV222" s="201"/>
      <c r="AW222" s="201"/>
      <c r="AX222" s="201"/>
      <c r="AY222" s="201"/>
      <c r="AZ222" s="201"/>
      <c r="BA222" s="201"/>
      <c r="BB222" s="201"/>
      <c r="BC222" s="202"/>
      <c r="BD222" s="84">
        <f>BD223</f>
        <v>15000</v>
      </c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85"/>
      <c r="BP222" s="85"/>
      <c r="BQ222" s="85"/>
      <c r="BR222" s="85"/>
      <c r="BS222" s="85"/>
      <c r="BT222" s="85"/>
      <c r="BU222" s="85"/>
      <c r="BV222" s="85"/>
      <c r="BW222" s="85"/>
      <c r="BX222" s="85"/>
      <c r="BY222" s="86"/>
      <c r="BZ222" s="84">
        <f>BZ223</f>
        <v>14400</v>
      </c>
      <c r="CA222" s="85"/>
      <c r="CB222" s="85"/>
      <c r="CC222" s="85"/>
      <c r="CD222" s="85"/>
      <c r="CE222" s="85"/>
      <c r="CF222" s="85"/>
      <c r="CG222" s="85"/>
      <c r="CH222" s="85"/>
      <c r="CI222" s="85"/>
      <c r="CJ222" s="85"/>
      <c r="CK222" s="85"/>
      <c r="CL222" s="85"/>
      <c r="CM222" s="85"/>
      <c r="CN222" s="85"/>
      <c r="CO222" s="86"/>
      <c r="CP222" s="84">
        <f t="shared" si="5"/>
        <v>600</v>
      </c>
      <c r="CQ222" s="85"/>
      <c r="CR222" s="85"/>
      <c r="CS222" s="85"/>
      <c r="CT222" s="85"/>
      <c r="CU222" s="85"/>
      <c r="CV222" s="85"/>
      <c r="CW222" s="85"/>
      <c r="CX222" s="85"/>
      <c r="CY222" s="85"/>
      <c r="CZ222" s="85"/>
      <c r="DA222" s="85"/>
      <c r="DB222" s="85"/>
      <c r="DC222" s="85"/>
      <c r="DD222" s="85"/>
      <c r="DE222" s="86"/>
    </row>
    <row r="223" spans="2:109" ht="33" customHeight="1">
      <c r="B223" s="199" t="s">
        <v>437</v>
      </c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100"/>
      <c r="AC223" s="94" t="s">
        <v>167</v>
      </c>
      <c r="AD223" s="95"/>
      <c r="AE223" s="95"/>
      <c r="AF223" s="95"/>
      <c r="AG223" s="95"/>
      <c r="AH223" s="96"/>
      <c r="AI223" s="97" t="s">
        <v>436</v>
      </c>
      <c r="AJ223" s="95"/>
      <c r="AK223" s="95"/>
      <c r="AL223" s="95"/>
      <c r="AM223" s="95"/>
      <c r="AN223" s="95"/>
      <c r="AO223" s="95"/>
      <c r="AP223" s="95"/>
      <c r="AQ223" s="95"/>
      <c r="AR223" s="95"/>
      <c r="AS223" s="95"/>
      <c r="AT223" s="95"/>
      <c r="AU223" s="95"/>
      <c r="AV223" s="95"/>
      <c r="AW223" s="95"/>
      <c r="AX223" s="95"/>
      <c r="AY223" s="95"/>
      <c r="AZ223" s="95"/>
      <c r="BA223" s="95"/>
      <c r="BB223" s="95"/>
      <c r="BC223" s="96"/>
      <c r="BD223" s="77">
        <f>BD225</f>
        <v>15000</v>
      </c>
      <c r="BE223" s="78"/>
      <c r="BF223" s="78"/>
      <c r="BG223" s="78"/>
      <c r="BH223" s="78"/>
      <c r="BI223" s="78"/>
      <c r="BJ223" s="78"/>
      <c r="BK223" s="78"/>
      <c r="BL223" s="78"/>
      <c r="BM223" s="78"/>
      <c r="BN223" s="78"/>
      <c r="BO223" s="78"/>
      <c r="BP223" s="78"/>
      <c r="BQ223" s="78"/>
      <c r="BR223" s="78"/>
      <c r="BS223" s="78"/>
      <c r="BT223" s="78"/>
      <c r="BU223" s="78"/>
      <c r="BV223" s="78"/>
      <c r="BW223" s="78"/>
      <c r="BX223" s="78"/>
      <c r="BY223" s="79"/>
      <c r="BZ223" s="77">
        <f>BZ225</f>
        <v>14400</v>
      </c>
      <c r="CA223" s="78"/>
      <c r="CB223" s="78"/>
      <c r="CC223" s="78"/>
      <c r="CD223" s="7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9"/>
      <c r="CP223" s="77">
        <f t="shared" si="5"/>
        <v>600</v>
      </c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9"/>
    </row>
    <row r="224" spans="2:109" ht="33" customHeight="1" hidden="1">
      <c r="B224" s="106" t="s">
        <v>437</v>
      </c>
      <c r="C224" s="261"/>
      <c r="D224" s="261"/>
      <c r="E224" s="261"/>
      <c r="F224" s="261"/>
      <c r="G224" s="261"/>
      <c r="H224" s="261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261"/>
      <c r="T224" s="261"/>
      <c r="U224" s="261"/>
      <c r="V224" s="261"/>
      <c r="W224" s="261"/>
      <c r="X224" s="261"/>
      <c r="Y224" s="261"/>
      <c r="Z224" s="261"/>
      <c r="AA224" s="261"/>
      <c r="AB224" s="262"/>
      <c r="AC224" s="94" t="s">
        <v>167</v>
      </c>
      <c r="AD224" s="95"/>
      <c r="AE224" s="95"/>
      <c r="AF224" s="95"/>
      <c r="AG224" s="95"/>
      <c r="AH224" s="96"/>
      <c r="AI224" s="97" t="s">
        <v>480</v>
      </c>
      <c r="AJ224" s="95"/>
      <c r="AK224" s="95"/>
      <c r="AL224" s="95"/>
      <c r="AM224" s="95"/>
      <c r="AN224" s="95"/>
      <c r="AO224" s="95"/>
      <c r="AP224" s="95"/>
      <c r="AQ224" s="95"/>
      <c r="AR224" s="95"/>
      <c r="AS224" s="95"/>
      <c r="AT224" s="95"/>
      <c r="AU224" s="95"/>
      <c r="AV224" s="95"/>
      <c r="AW224" s="95"/>
      <c r="AX224" s="95"/>
      <c r="AY224" s="95"/>
      <c r="AZ224" s="95"/>
      <c r="BA224" s="95"/>
      <c r="BB224" s="95"/>
      <c r="BC224" s="96"/>
      <c r="BD224" s="77">
        <v>5000</v>
      </c>
      <c r="BE224" s="78"/>
      <c r="BF224" s="78"/>
      <c r="BG224" s="78"/>
      <c r="BH224" s="78"/>
      <c r="BI224" s="78"/>
      <c r="BJ224" s="78"/>
      <c r="BK224" s="78"/>
      <c r="BL224" s="78"/>
      <c r="BM224" s="78"/>
      <c r="BN224" s="78"/>
      <c r="BO224" s="78"/>
      <c r="BP224" s="78"/>
      <c r="BQ224" s="78"/>
      <c r="BR224" s="78"/>
      <c r="BS224" s="78"/>
      <c r="BT224" s="78"/>
      <c r="BU224" s="78"/>
      <c r="BV224" s="78"/>
      <c r="BW224" s="78"/>
      <c r="BX224" s="78"/>
      <c r="BY224" s="79"/>
      <c r="BZ224" s="77" t="s">
        <v>254</v>
      </c>
      <c r="CA224" s="78"/>
      <c r="CB224" s="78"/>
      <c r="CC224" s="78"/>
      <c r="CD224" s="7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9"/>
      <c r="CP224" s="77" t="e">
        <f t="shared" si="5"/>
        <v>#VALUE!</v>
      </c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9"/>
    </row>
    <row r="225" spans="2:109" ht="33" customHeight="1">
      <c r="B225" s="106" t="s">
        <v>530</v>
      </c>
      <c r="C225" s="261"/>
      <c r="D225" s="261"/>
      <c r="E225" s="261"/>
      <c r="F225" s="261"/>
      <c r="G225" s="261"/>
      <c r="H225" s="261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261"/>
      <c r="T225" s="261"/>
      <c r="U225" s="261"/>
      <c r="V225" s="261"/>
      <c r="W225" s="261"/>
      <c r="X225" s="261"/>
      <c r="Y225" s="261"/>
      <c r="Z225" s="261"/>
      <c r="AA225" s="261"/>
      <c r="AB225" s="262"/>
      <c r="AC225" s="94" t="s">
        <v>167</v>
      </c>
      <c r="AD225" s="95"/>
      <c r="AE225" s="95"/>
      <c r="AF225" s="95"/>
      <c r="AG225" s="95"/>
      <c r="AH225" s="96"/>
      <c r="AI225" s="97" t="s">
        <v>480</v>
      </c>
      <c r="AJ225" s="95"/>
      <c r="AK225" s="95"/>
      <c r="AL225" s="95"/>
      <c r="AM225" s="95"/>
      <c r="AN225" s="95"/>
      <c r="AO225" s="95"/>
      <c r="AP225" s="95"/>
      <c r="AQ225" s="95"/>
      <c r="AR225" s="95"/>
      <c r="AS225" s="95"/>
      <c r="AT225" s="95"/>
      <c r="AU225" s="95"/>
      <c r="AV225" s="95"/>
      <c r="AW225" s="95"/>
      <c r="AX225" s="95"/>
      <c r="AY225" s="95"/>
      <c r="AZ225" s="95"/>
      <c r="BA225" s="95"/>
      <c r="BB225" s="95"/>
      <c r="BC225" s="96"/>
      <c r="BD225" s="77">
        <f>BD226</f>
        <v>15000</v>
      </c>
      <c r="BE225" s="78"/>
      <c r="BF225" s="78"/>
      <c r="BG225" s="78"/>
      <c r="BH225" s="78"/>
      <c r="BI225" s="78"/>
      <c r="BJ225" s="78"/>
      <c r="BK225" s="78"/>
      <c r="BL225" s="78"/>
      <c r="BM225" s="78"/>
      <c r="BN225" s="78"/>
      <c r="BO225" s="78"/>
      <c r="BP225" s="78"/>
      <c r="BQ225" s="78"/>
      <c r="BR225" s="78"/>
      <c r="BS225" s="78"/>
      <c r="BT225" s="78"/>
      <c r="BU225" s="78"/>
      <c r="BV225" s="78"/>
      <c r="BW225" s="78"/>
      <c r="BX225" s="78"/>
      <c r="BY225" s="79"/>
      <c r="BZ225" s="77">
        <f>BZ226</f>
        <v>14400</v>
      </c>
      <c r="CA225" s="78"/>
      <c r="CB225" s="78"/>
      <c r="CC225" s="78"/>
      <c r="CD225" s="7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9"/>
      <c r="CP225" s="77">
        <f t="shared" si="5"/>
        <v>600</v>
      </c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9"/>
    </row>
    <row r="226" spans="2:109" ht="70.5" customHeight="1">
      <c r="B226" s="106" t="s">
        <v>507</v>
      </c>
      <c r="C226" s="261"/>
      <c r="D226" s="261"/>
      <c r="E226" s="261"/>
      <c r="F226" s="261"/>
      <c r="G226" s="261"/>
      <c r="H226" s="261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261"/>
      <c r="T226" s="261"/>
      <c r="U226" s="261"/>
      <c r="V226" s="261"/>
      <c r="W226" s="261"/>
      <c r="X226" s="261"/>
      <c r="Y226" s="261"/>
      <c r="Z226" s="261"/>
      <c r="AA226" s="261"/>
      <c r="AB226" s="262"/>
      <c r="AC226" s="94" t="s">
        <v>167</v>
      </c>
      <c r="AD226" s="95"/>
      <c r="AE226" s="95"/>
      <c r="AF226" s="95"/>
      <c r="AG226" s="95"/>
      <c r="AH226" s="96"/>
      <c r="AI226" s="97" t="s">
        <v>481</v>
      </c>
      <c r="AJ226" s="95"/>
      <c r="AK226" s="95"/>
      <c r="AL226" s="95"/>
      <c r="AM226" s="95"/>
      <c r="AN226" s="95"/>
      <c r="AO226" s="95"/>
      <c r="AP226" s="95"/>
      <c r="AQ226" s="95"/>
      <c r="AR226" s="95"/>
      <c r="AS226" s="95"/>
      <c r="AT226" s="95"/>
      <c r="AU226" s="95"/>
      <c r="AV226" s="95"/>
      <c r="AW226" s="95"/>
      <c r="AX226" s="95"/>
      <c r="AY226" s="95"/>
      <c r="AZ226" s="95"/>
      <c r="BA226" s="95"/>
      <c r="BB226" s="95"/>
      <c r="BC226" s="96"/>
      <c r="BD226" s="77">
        <f>BD227</f>
        <v>15000</v>
      </c>
      <c r="BE226" s="78"/>
      <c r="BF226" s="78"/>
      <c r="BG226" s="78"/>
      <c r="BH226" s="78"/>
      <c r="BI226" s="78"/>
      <c r="BJ226" s="78"/>
      <c r="BK226" s="78"/>
      <c r="BL226" s="78"/>
      <c r="BM226" s="78"/>
      <c r="BN226" s="78"/>
      <c r="BO226" s="78"/>
      <c r="BP226" s="78"/>
      <c r="BQ226" s="78"/>
      <c r="BR226" s="78"/>
      <c r="BS226" s="78"/>
      <c r="BT226" s="78"/>
      <c r="BU226" s="78"/>
      <c r="BV226" s="78"/>
      <c r="BW226" s="78"/>
      <c r="BX226" s="78"/>
      <c r="BY226" s="79"/>
      <c r="BZ226" s="77">
        <f>BZ227</f>
        <v>14400</v>
      </c>
      <c r="CA226" s="78"/>
      <c r="CB226" s="78"/>
      <c r="CC226" s="78"/>
      <c r="CD226" s="7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9"/>
      <c r="CP226" s="77">
        <f t="shared" si="5"/>
        <v>600</v>
      </c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9"/>
    </row>
    <row r="227" spans="2:109" ht="87.75" customHeight="1">
      <c r="B227" s="106" t="s">
        <v>508</v>
      </c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3"/>
      <c r="AC227" s="94" t="s">
        <v>167</v>
      </c>
      <c r="AD227" s="95"/>
      <c r="AE227" s="95"/>
      <c r="AF227" s="95"/>
      <c r="AG227" s="95"/>
      <c r="AH227" s="96"/>
      <c r="AI227" s="97" t="s">
        <v>439</v>
      </c>
      <c r="AJ227" s="95"/>
      <c r="AK227" s="95"/>
      <c r="AL227" s="95"/>
      <c r="AM227" s="95"/>
      <c r="AN227" s="95"/>
      <c r="AO227" s="95"/>
      <c r="AP227" s="95"/>
      <c r="AQ227" s="95"/>
      <c r="AR227" s="95"/>
      <c r="AS227" s="95"/>
      <c r="AT227" s="95"/>
      <c r="AU227" s="95"/>
      <c r="AV227" s="95"/>
      <c r="AW227" s="95"/>
      <c r="AX227" s="95"/>
      <c r="AY227" s="95"/>
      <c r="AZ227" s="95"/>
      <c r="BA227" s="95"/>
      <c r="BB227" s="95"/>
      <c r="BC227" s="96"/>
      <c r="BD227" s="76">
        <f>BD228</f>
        <v>15000</v>
      </c>
      <c r="BE227" s="76"/>
      <c r="BF227" s="76"/>
      <c r="BG227" s="76"/>
      <c r="BH227" s="76"/>
      <c r="BI227" s="76"/>
      <c r="BJ227" s="76"/>
      <c r="BK227" s="76"/>
      <c r="BL227" s="76"/>
      <c r="BM227" s="76"/>
      <c r="BN227" s="76"/>
      <c r="BO227" s="76"/>
      <c r="BP227" s="76"/>
      <c r="BQ227" s="76"/>
      <c r="BR227" s="76"/>
      <c r="BS227" s="76"/>
      <c r="BT227" s="76"/>
      <c r="BU227" s="76"/>
      <c r="BV227" s="76"/>
      <c r="BW227" s="76"/>
      <c r="BX227" s="76"/>
      <c r="BY227" s="76"/>
      <c r="BZ227" s="76">
        <f>BZ228</f>
        <v>14400</v>
      </c>
      <c r="CA227" s="76"/>
      <c r="CB227" s="76"/>
      <c r="CC227" s="76"/>
      <c r="CD227" s="76"/>
      <c r="CE227" s="76"/>
      <c r="CF227" s="76"/>
      <c r="CG227" s="76"/>
      <c r="CH227" s="76"/>
      <c r="CI227" s="76"/>
      <c r="CJ227" s="76"/>
      <c r="CK227" s="76"/>
      <c r="CL227" s="76"/>
      <c r="CM227" s="76"/>
      <c r="CN227" s="76"/>
      <c r="CO227" s="76"/>
      <c r="CP227" s="174">
        <f t="shared" si="5"/>
        <v>600</v>
      </c>
      <c r="CQ227" s="175"/>
      <c r="CR227" s="175"/>
      <c r="CS227" s="175"/>
      <c r="CT227" s="175"/>
      <c r="CU227" s="175"/>
      <c r="CV227" s="175"/>
      <c r="CW227" s="175"/>
      <c r="CX227" s="175"/>
      <c r="CY227" s="175"/>
      <c r="CZ227" s="175"/>
      <c r="DA227" s="175"/>
      <c r="DB227" s="175"/>
      <c r="DC227" s="175"/>
      <c r="DD227" s="175"/>
      <c r="DE227" s="176"/>
    </row>
    <row r="228" spans="2:109" ht="36.75" customHeight="1">
      <c r="B228" s="106" t="s">
        <v>393</v>
      </c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3"/>
      <c r="AC228" s="203" t="s">
        <v>167</v>
      </c>
      <c r="AD228" s="201"/>
      <c r="AE228" s="201"/>
      <c r="AF228" s="201"/>
      <c r="AG228" s="201"/>
      <c r="AH228" s="202"/>
      <c r="AI228" s="97" t="s">
        <v>440</v>
      </c>
      <c r="AJ228" s="95"/>
      <c r="AK228" s="95"/>
      <c r="AL228" s="95"/>
      <c r="AM228" s="95"/>
      <c r="AN228" s="95"/>
      <c r="AO228" s="95"/>
      <c r="AP228" s="95"/>
      <c r="AQ228" s="95"/>
      <c r="AR228" s="95"/>
      <c r="AS228" s="95"/>
      <c r="AT228" s="95"/>
      <c r="AU228" s="95"/>
      <c r="AV228" s="95"/>
      <c r="AW228" s="95"/>
      <c r="AX228" s="95"/>
      <c r="AY228" s="95"/>
      <c r="AZ228" s="95"/>
      <c r="BA228" s="95"/>
      <c r="BB228" s="95"/>
      <c r="BC228" s="96"/>
      <c r="BD228" s="77">
        <f>BD229</f>
        <v>15000</v>
      </c>
      <c r="BE228" s="78"/>
      <c r="BF228" s="78"/>
      <c r="BG228" s="78"/>
      <c r="BH228" s="78"/>
      <c r="BI228" s="78"/>
      <c r="BJ228" s="78"/>
      <c r="BK228" s="78"/>
      <c r="BL228" s="78"/>
      <c r="BM228" s="78"/>
      <c r="BN228" s="78"/>
      <c r="BO228" s="78"/>
      <c r="BP228" s="78"/>
      <c r="BQ228" s="78"/>
      <c r="BR228" s="78"/>
      <c r="BS228" s="78"/>
      <c r="BT228" s="78"/>
      <c r="BU228" s="78"/>
      <c r="BV228" s="78"/>
      <c r="BW228" s="78"/>
      <c r="BX228" s="78"/>
      <c r="BY228" s="79"/>
      <c r="BZ228" s="76">
        <f>BZ229</f>
        <v>14400</v>
      </c>
      <c r="CA228" s="76"/>
      <c r="CB228" s="76"/>
      <c r="CC228" s="76"/>
      <c r="CD228" s="76"/>
      <c r="CE228" s="76"/>
      <c r="CF228" s="76"/>
      <c r="CG228" s="76"/>
      <c r="CH228" s="76"/>
      <c r="CI228" s="76"/>
      <c r="CJ228" s="76"/>
      <c r="CK228" s="76"/>
      <c r="CL228" s="76"/>
      <c r="CM228" s="76"/>
      <c r="CN228" s="76"/>
      <c r="CO228" s="76"/>
      <c r="CP228" s="77">
        <f t="shared" si="5"/>
        <v>600</v>
      </c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9"/>
    </row>
    <row r="229" spans="2:109" ht="38.25" customHeight="1">
      <c r="B229" s="106" t="s">
        <v>24</v>
      </c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3"/>
      <c r="AC229" s="203" t="s">
        <v>167</v>
      </c>
      <c r="AD229" s="201"/>
      <c r="AE229" s="201"/>
      <c r="AF229" s="201"/>
      <c r="AG229" s="201"/>
      <c r="AH229" s="202"/>
      <c r="AI229" s="97" t="s">
        <v>438</v>
      </c>
      <c r="AJ229" s="95"/>
      <c r="AK229" s="95"/>
      <c r="AL229" s="95"/>
      <c r="AM229" s="95"/>
      <c r="AN229" s="95"/>
      <c r="AO229" s="95"/>
      <c r="AP229" s="95"/>
      <c r="AQ229" s="95"/>
      <c r="AR229" s="95"/>
      <c r="AS229" s="95"/>
      <c r="AT229" s="95"/>
      <c r="AU229" s="95"/>
      <c r="AV229" s="95"/>
      <c r="AW229" s="95"/>
      <c r="AX229" s="95"/>
      <c r="AY229" s="95"/>
      <c r="AZ229" s="95"/>
      <c r="BA229" s="95"/>
      <c r="BB229" s="95"/>
      <c r="BC229" s="96"/>
      <c r="BD229" s="77">
        <f>BD230</f>
        <v>15000</v>
      </c>
      <c r="BE229" s="78"/>
      <c r="BF229" s="78"/>
      <c r="BG229" s="78"/>
      <c r="BH229" s="78"/>
      <c r="BI229" s="78"/>
      <c r="BJ229" s="78"/>
      <c r="BK229" s="78"/>
      <c r="BL229" s="78"/>
      <c r="BM229" s="78"/>
      <c r="BN229" s="78"/>
      <c r="BO229" s="78"/>
      <c r="BP229" s="78"/>
      <c r="BQ229" s="78"/>
      <c r="BR229" s="78"/>
      <c r="BS229" s="78"/>
      <c r="BT229" s="78"/>
      <c r="BU229" s="78"/>
      <c r="BV229" s="78"/>
      <c r="BW229" s="78"/>
      <c r="BX229" s="78"/>
      <c r="BY229" s="79"/>
      <c r="BZ229" s="76">
        <f>BZ230</f>
        <v>14400</v>
      </c>
      <c r="CA229" s="76"/>
      <c r="CB229" s="76"/>
      <c r="CC229" s="76"/>
      <c r="CD229" s="76"/>
      <c r="CE229" s="76"/>
      <c r="CF229" s="76"/>
      <c r="CG229" s="76"/>
      <c r="CH229" s="76"/>
      <c r="CI229" s="76"/>
      <c r="CJ229" s="76"/>
      <c r="CK229" s="76"/>
      <c r="CL229" s="76"/>
      <c r="CM229" s="76"/>
      <c r="CN229" s="76"/>
      <c r="CO229" s="76"/>
      <c r="CP229" s="77">
        <f t="shared" si="5"/>
        <v>600</v>
      </c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9"/>
    </row>
    <row r="230" spans="2:109" ht="36" customHeight="1">
      <c r="B230" s="106" t="s">
        <v>201</v>
      </c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3"/>
      <c r="AC230" s="94" t="s">
        <v>167</v>
      </c>
      <c r="AD230" s="95"/>
      <c r="AE230" s="95"/>
      <c r="AF230" s="95"/>
      <c r="AG230" s="95"/>
      <c r="AH230" s="96"/>
      <c r="AI230" s="97" t="s">
        <v>441</v>
      </c>
      <c r="AJ230" s="95"/>
      <c r="AK230" s="95"/>
      <c r="AL230" s="95"/>
      <c r="AM230" s="95"/>
      <c r="AN230" s="95"/>
      <c r="AO230" s="95"/>
      <c r="AP230" s="95"/>
      <c r="AQ230" s="95"/>
      <c r="AR230" s="95"/>
      <c r="AS230" s="95"/>
      <c r="AT230" s="95"/>
      <c r="AU230" s="95"/>
      <c r="AV230" s="95"/>
      <c r="AW230" s="95"/>
      <c r="AX230" s="95"/>
      <c r="AY230" s="95"/>
      <c r="AZ230" s="95"/>
      <c r="BA230" s="95"/>
      <c r="BB230" s="95"/>
      <c r="BC230" s="96"/>
      <c r="BD230" s="76">
        <v>15000</v>
      </c>
      <c r="BE230" s="76"/>
      <c r="BF230" s="76"/>
      <c r="BG230" s="76"/>
      <c r="BH230" s="76"/>
      <c r="BI230" s="76"/>
      <c r="BJ230" s="76"/>
      <c r="BK230" s="76"/>
      <c r="BL230" s="76"/>
      <c r="BM230" s="76"/>
      <c r="BN230" s="76"/>
      <c r="BO230" s="76"/>
      <c r="BP230" s="76"/>
      <c r="BQ230" s="76"/>
      <c r="BR230" s="76"/>
      <c r="BS230" s="76"/>
      <c r="BT230" s="76"/>
      <c r="BU230" s="76"/>
      <c r="BV230" s="76"/>
      <c r="BW230" s="76"/>
      <c r="BX230" s="76"/>
      <c r="BY230" s="76"/>
      <c r="BZ230" s="76">
        <v>14400</v>
      </c>
      <c r="CA230" s="76"/>
      <c r="CB230" s="76"/>
      <c r="CC230" s="76"/>
      <c r="CD230" s="76"/>
      <c r="CE230" s="76"/>
      <c r="CF230" s="76"/>
      <c r="CG230" s="76"/>
      <c r="CH230" s="76"/>
      <c r="CI230" s="76"/>
      <c r="CJ230" s="76"/>
      <c r="CK230" s="76"/>
      <c r="CL230" s="76"/>
      <c r="CM230" s="76"/>
      <c r="CN230" s="76"/>
      <c r="CO230" s="76"/>
      <c r="CP230" s="174">
        <f t="shared" si="5"/>
        <v>600</v>
      </c>
      <c r="CQ230" s="175"/>
      <c r="CR230" s="175"/>
      <c r="CS230" s="175"/>
      <c r="CT230" s="175"/>
      <c r="CU230" s="175"/>
      <c r="CV230" s="175"/>
      <c r="CW230" s="175"/>
      <c r="CX230" s="175"/>
      <c r="CY230" s="175"/>
      <c r="CZ230" s="175"/>
      <c r="DA230" s="175"/>
      <c r="DB230" s="175"/>
      <c r="DC230" s="175"/>
      <c r="DD230" s="175"/>
      <c r="DE230" s="176"/>
    </row>
    <row r="231" spans="2:109" ht="17.25" customHeight="1">
      <c r="B231" s="199" t="s">
        <v>247</v>
      </c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100"/>
      <c r="AC231" s="94" t="s">
        <v>167</v>
      </c>
      <c r="AD231" s="95"/>
      <c r="AE231" s="95"/>
      <c r="AF231" s="95"/>
      <c r="AG231" s="95"/>
      <c r="AH231" s="96"/>
      <c r="AI231" s="200" t="s">
        <v>101</v>
      </c>
      <c r="AJ231" s="201"/>
      <c r="AK231" s="201"/>
      <c r="AL231" s="201"/>
      <c r="AM231" s="201"/>
      <c r="AN231" s="201"/>
      <c r="AO231" s="201"/>
      <c r="AP231" s="201"/>
      <c r="AQ231" s="201"/>
      <c r="AR231" s="201"/>
      <c r="AS231" s="201"/>
      <c r="AT231" s="201"/>
      <c r="AU231" s="201"/>
      <c r="AV231" s="201"/>
      <c r="AW231" s="201"/>
      <c r="AX231" s="201"/>
      <c r="AY231" s="201"/>
      <c r="AZ231" s="201"/>
      <c r="BA231" s="201"/>
      <c r="BB231" s="201"/>
      <c r="BC231" s="202"/>
      <c r="BD231" s="83">
        <f>BD232</f>
        <v>1317500</v>
      </c>
      <c r="BE231" s="83"/>
      <c r="BF231" s="83"/>
      <c r="BG231" s="83"/>
      <c r="BH231" s="83"/>
      <c r="BI231" s="83"/>
      <c r="BJ231" s="83"/>
      <c r="BK231" s="83"/>
      <c r="BL231" s="83"/>
      <c r="BM231" s="83"/>
      <c r="BN231" s="83"/>
      <c r="BO231" s="83"/>
      <c r="BP231" s="83"/>
      <c r="BQ231" s="83"/>
      <c r="BR231" s="83"/>
      <c r="BS231" s="83"/>
      <c r="BT231" s="83"/>
      <c r="BU231" s="83"/>
      <c r="BV231" s="83"/>
      <c r="BW231" s="83"/>
      <c r="BX231" s="83"/>
      <c r="BY231" s="83"/>
      <c r="BZ231" s="83">
        <f>BZ232</f>
        <v>774232.9199999999</v>
      </c>
      <c r="CA231" s="83"/>
      <c r="CB231" s="83"/>
      <c r="CC231" s="83"/>
      <c r="CD231" s="83"/>
      <c r="CE231" s="83"/>
      <c r="CF231" s="83"/>
      <c r="CG231" s="83"/>
      <c r="CH231" s="83"/>
      <c r="CI231" s="83"/>
      <c r="CJ231" s="83"/>
      <c r="CK231" s="83"/>
      <c r="CL231" s="83"/>
      <c r="CM231" s="83"/>
      <c r="CN231" s="83"/>
      <c r="CO231" s="83"/>
      <c r="CP231" s="158">
        <f t="shared" si="5"/>
        <v>543267.0800000001</v>
      </c>
      <c r="CQ231" s="159"/>
      <c r="CR231" s="159"/>
      <c r="CS231" s="159"/>
      <c r="CT231" s="159"/>
      <c r="CU231" s="159"/>
      <c r="CV231" s="159"/>
      <c r="CW231" s="159"/>
      <c r="CX231" s="159"/>
      <c r="CY231" s="159"/>
      <c r="CZ231" s="159"/>
      <c r="DA231" s="159"/>
      <c r="DB231" s="159"/>
      <c r="DC231" s="159"/>
      <c r="DD231" s="159"/>
      <c r="DE231" s="160"/>
    </row>
    <row r="232" spans="2:109" ht="18" customHeight="1">
      <c r="B232" s="199" t="s">
        <v>250</v>
      </c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100"/>
      <c r="AC232" s="94" t="s">
        <v>167</v>
      </c>
      <c r="AD232" s="95"/>
      <c r="AE232" s="95"/>
      <c r="AF232" s="95"/>
      <c r="AG232" s="95"/>
      <c r="AH232" s="96"/>
      <c r="AI232" s="200" t="s">
        <v>102</v>
      </c>
      <c r="AJ232" s="201"/>
      <c r="AK232" s="201"/>
      <c r="AL232" s="201"/>
      <c r="AM232" s="201"/>
      <c r="AN232" s="201"/>
      <c r="AO232" s="201"/>
      <c r="AP232" s="201"/>
      <c r="AQ232" s="201"/>
      <c r="AR232" s="201"/>
      <c r="AS232" s="201"/>
      <c r="AT232" s="201"/>
      <c r="AU232" s="201"/>
      <c r="AV232" s="201"/>
      <c r="AW232" s="201"/>
      <c r="AX232" s="201"/>
      <c r="AY232" s="201"/>
      <c r="AZ232" s="201"/>
      <c r="BA232" s="201"/>
      <c r="BB232" s="201"/>
      <c r="BC232" s="202"/>
      <c r="BD232" s="83">
        <f>BD233</f>
        <v>1317500</v>
      </c>
      <c r="BE232" s="83"/>
      <c r="BF232" s="83"/>
      <c r="BG232" s="83"/>
      <c r="BH232" s="83"/>
      <c r="BI232" s="83"/>
      <c r="BJ232" s="83"/>
      <c r="BK232" s="83"/>
      <c r="BL232" s="83"/>
      <c r="BM232" s="83"/>
      <c r="BN232" s="83"/>
      <c r="BO232" s="83"/>
      <c r="BP232" s="83"/>
      <c r="BQ232" s="83"/>
      <c r="BR232" s="83"/>
      <c r="BS232" s="83"/>
      <c r="BT232" s="83"/>
      <c r="BU232" s="83"/>
      <c r="BV232" s="83"/>
      <c r="BW232" s="83"/>
      <c r="BX232" s="83"/>
      <c r="BY232" s="83"/>
      <c r="BZ232" s="83">
        <f>BZ233</f>
        <v>774232.9199999999</v>
      </c>
      <c r="CA232" s="83"/>
      <c r="CB232" s="83"/>
      <c r="CC232" s="83"/>
      <c r="CD232" s="83"/>
      <c r="CE232" s="83"/>
      <c r="CF232" s="83"/>
      <c r="CG232" s="83"/>
      <c r="CH232" s="83"/>
      <c r="CI232" s="83"/>
      <c r="CJ232" s="83"/>
      <c r="CK232" s="83"/>
      <c r="CL232" s="83"/>
      <c r="CM232" s="83"/>
      <c r="CN232" s="83"/>
      <c r="CO232" s="83"/>
      <c r="CP232" s="158">
        <f t="shared" si="5"/>
        <v>543267.0800000001</v>
      </c>
      <c r="CQ232" s="159"/>
      <c r="CR232" s="159"/>
      <c r="CS232" s="159"/>
      <c r="CT232" s="159"/>
      <c r="CU232" s="159"/>
      <c r="CV232" s="159"/>
      <c r="CW232" s="159"/>
      <c r="CX232" s="159"/>
      <c r="CY232" s="159"/>
      <c r="CZ232" s="159"/>
      <c r="DA232" s="159"/>
      <c r="DB232" s="159"/>
      <c r="DC232" s="159"/>
      <c r="DD232" s="159"/>
      <c r="DE232" s="160"/>
    </row>
    <row r="233" spans="2:109" ht="35.25" customHeight="1">
      <c r="B233" s="106" t="s">
        <v>4</v>
      </c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3"/>
      <c r="AC233" s="94" t="s">
        <v>167</v>
      </c>
      <c r="AD233" s="95"/>
      <c r="AE233" s="95"/>
      <c r="AF233" s="95"/>
      <c r="AG233" s="95"/>
      <c r="AH233" s="96"/>
      <c r="AI233" s="97" t="s">
        <v>103</v>
      </c>
      <c r="AJ233" s="95"/>
      <c r="AK233" s="95"/>
      <c r="AL233" s="95"/>
      <c r="AM233" s="95"/>
      <c r="AN233" s="95"/>
      <c r="AO233" s="95"/>
      <c r="AP233" s="95"/>
      <c r="AQ233" s="95"/>
      <c r="AR233" s="95"/>
      <c r="AS233" s="95"/>
      <c r="AT233" s="95"/>
      <c r="AU233" s="95"/>
      <c r="AV233" s="95"/>
      <c r="AW233" s="95"/>
      <c r="AX233" s="95"/>
      <c r="AY233" s="95"/>
      <c r="AZ233" s="95"/>
      <c r="BA233" s="95"/>
      <c r="BB233" s="95"/>
      <c r="BC233" s="96"/>
      <c r="BD233" s="76">
        <f>BD234</f>
        <v>1317500</v>
      </c>
      <c r="BE233" s="76"/>
      <c r="BF233" s="76"/>
      <c r="BG233" s="76"/>
      <c r="BH233" s="76"/>
      <c r="BI233" s="76"/>
      <c r="BJ233" s="76"/>
      <c r="BK233" s="76"/>
      <c r="BL233" s="76"/>
      <c r="BM233" s="76"/>
      <c r="BN233" s="76"/>
      <c r="BO233" s="76"/>
      <c r="BP233" s="76"/>
      <c r="BQ233" s="76"/>
      <c r="BR233" s="76"/>
      <c r="BS233" s="76"/>
      <c r="BT233" s="76"/>
      <c r="BU233" s="76"/>
      <c r="BV233" s="76"/>
      <c r="BW233" s="76"/>
      <c r="BX233" s="76"/>
      <c r="BY233" s="76"/>
      <c r="BZ233" s="76">
        <f>BZ234</f>
        <v>774232.9199999999</v>
      </c>
      <c r="CA233" s="76"/>
      <c r="CB233" s="76"/>
      <c r="CC233" s="76"/>
      <c r="CD233" s="76"/>
      <c r="CE233" s="76"/>
      <c r="CF233" s="76"/>
      <c r="CG233" s="76"/>
      <c r="CH233" s="76"/>
      <c r="CI233" s="76"/>
      <c r="CJ233" s="76"/>
      <c r="CK233" s="76"/>
      <c r="CL233" s="76"/>
      <c r="CM233" s="76"/>
      <c r="CN233" s="76"/>
      <c r="CO233" s="76"/>
      <c r="CP233" s="174">
        <f t="shared" si="5"/>
        <v>543267.0800000001</v>
      </c>
      <c r="CQ233" s="175"/>
      <c r="CR233" s="175"/>
      <c r="CS233" s="175"/>
      <c r="CT233" s="175"/>
      <c r="CU233" s="175"/>
      <c r="CV233" s="175"/>
      <c r="CW233" s="175"/>
      <c r="CX233" s="175"/>
      <c r="CY233" s="175"/>
      <c r="CZ233" s="175"/>
      <c r="DA233" s="175"/>
      <c r="DB233" s="175"/>
      <c r="DC233" s="175"/>
      <c r="DD233" s="175"/>
      <c r="DE233" s="176"/>
    </row>
    <row r="234" spans="2:109" ht="15.75" customHeight="1">
      <c r="B234" s="106" t="s">
        <v>370</v>
      </c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3"/>
      <c r="AC234" s="94" t="s">
        <v>167</v>
      </c>
      <c r="AD234" s="95"/>
      <c r="AE234" s="95"/>
      <c r="AF234" s="95"/>
      <c r="AG234" s="95"/>
      <c r="AH234" s="96"/>
      <c r="AI234" s="97" t="s">
        <v>104</v>
      </c>
      <c r="AJ234" s="95"/>
      <c r="AK234" s="95"/>
      <c r="AL234" s="95"/>
      <c r="AM234" s="95"/>
      <c r="AN234" s="95"/>
      <c r="AO234" s="95"/>
      <c r="AP234" s="95"/>
      <c r="AQ234" s="95"/>
      <c r="AR234" s="95"/>
      <c r="AS234" s="95"/>
      <c r="AT234" s="95"/>
      <c r="AU234" s="95"/>
      <c r="AV234" s="95"/>
      <c r="AW234" s="95"/>
      <c r="AX234" s="95"/>
      <c r="AY234" s="95"/>
      <c r="AZ234" s="95"/>
      <c r="BA234" s="95"/>
      <c r="BB234" s="95"/>
      <c r="BC234" s="96"/>
      <c r="BD234" s="76">
        <f>BD235+BD239</f>
        <v>1317500</v>
      </c>
      <c r="BE234" s="76"/>
      <c r="BF234" s="76"/>
      <c r="BG234" s="76"/>
      <c r="BH234" s="76"/>
      <c r="BI234" s="76"/>
      <c r="BJ234" s="76"/>
      <c r="BK234" s="76"/>
      <c r="BL234" s="76"/>
      <c r="BM234" s="76"/>
      <c r="BN234" s="76"/>
      <c r="BO234" s="76"/>
      <c r="BP234" s="76"/>
      <c r="BQ234" s="76"/>
      <c r="BR234" s="76"/>
      <c r="BS234" s="76"/>
      <c r="BT234" s="76"/>
      <c r="BU234" s="76"/>
      <c r="BV234" s="76"/>
      <c r="BW234" s="76"/>
      <c r="BX234" s="76"/>
      <c r="BY234" s="76"/>
      <c r="BZ234" s="76">
        <f>BZ235+BZ239</f>
        <v>774232.9199999999</v>
      </c>
      <c r="CA234" s="76"/>
      <c r="CB234" s="76"/>
      <c r="CC234" s="76"/>
      <c r="CD234" s="76"/>
      <c r="CE234" s="76"/>
      <c r="CF234" s="76"/>
      <c r="CG234" s="76"/>
      <c r="CH234" s="76"/>
      <c r="CI234" s="76"/>
      <c r="CJ234" s="76"/>
      <c r="CK234" s="76"/>
      <c r="CL234" s="76"/>
      <c r="CM234" s="76"/>
      <c r="CN234" s="76"/>
      <c r="CO234" s="76"/>
      <c r="CP234" s="174">
        <f t="shared" si="5"/>
        <v>543267.0800000001</v>
      </c>
      <c r="CQ234" s="175"/>
      <c r="CR234" s="175"/>
      <c r="CS234" s="175"/>
      <c r="CT234" s="175"/>
      <c r="CU234" s="175"/>
      <c r="CV234" s="175"/>
      <c r="CW234" s="175"/>
      <c r="CX234" s="175"/>
      <c r="CY234" s="175"/>
      <c r="CZ234" s="175"/>
      <c r="DA234" s="175"/>
      <c r="DB234" s="175"/>
      <c r="DC234" s="175"/>
      <c r="DD234" s="175"/>
      <c r="DE234" s="176"/>
    </row>
    <row r="235" spans="2:150" ht="93.75" customHeight="1">
      <c r="B235" s="106" t="s">
        <v>362</v>
      </c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3"/>
      <c r="AC235" s="231" t="s">
        <v>167</v>
      </c>
      <c r="AD235" s="197"/>
      <c r="AE235" s="197"/>
      <c r="AF235" s="197"/>
      <c r="AG235" s="197"/>
      <c r="AH235" s="198"/>
      <c r="AI235" s="97" t="s">
        <v>382</v>
      </c>
      <c r="AJ235" s="95"/>
      <c r="AK235" s="95"/>
      <c r="AL235" s="95"/>
      <c r="AM235" s="95"/>
      <c r="AN235" s="95"/>
      <c r="AO235" s="95"/>
      <c r="AP235" s="95"/>
      <c r="AQ235" s="95"/>
      <c r="AR235" s="95"/>
      <c r="AS235" s="95"/>
      <c r="AT235" s="95"/>
      <c r="AU235" s="95"/>
      <c r="AV235" s="95"/>
      <c r="AW235" s="95"/>
      <c r="AX235" s="95"/>
      <c r="AY235" s="95"/>
      <c r="AZ235" s="95"/>
      <c r="BA235" s="95"/>
      <c r="BB235" s="95"/>
      <c r="BC235" s="96"/>
      <c r="BD235" s="76">
        <f>BD236</f>
        <v>759600</v>
      </c>
      <c r="BE235" s="76"/>
      <c r="BF235" s="76"/>
      <c r="BG235" s="76"/>
      <c r="BH235" s="76"/>
      <c r="BI235" s="76"/>
      <c r="BJ235" s="76"/>
      <c r="BK235" s="76"/>
      <c r="BL235" s="76"/>
      <c r="BM235" s="76"/>
      <c r="BN235" s="76"/>
      <c r="BO235" s="76"/>
      <c r="BP235" s="76"/>
      <c r="BQ235" s="76"/>
      <c r="BR235" s="76"/>
      <c r="BS235" s="76"/>
      <c r="BT235" s="76"/>
      <c r="BU235" s="76"/>
      <c r="BV235" s="76"/>
      <c r="BW235" s="76"/>
      <c r="BX235" s="76"/>
      <c r="BY235" s="76"/>
      <c r="BZ235" s="76">
        <f>BZ236</f>
        <v>524593.59</v>
      </c>
      <c r="CA235" s="76"/>
      <c r="CB235" s="76"/>
      <c r="CC235" s="76"/>
      <c r="CD235" s="76"/>
      <c r="CE235" s="76"/>
      <c r="CF235" s="76"/>
      <c r="CG235" s="76"/>
      <c r="CH235" s="76"/>
      <c r="CI235" s="76"/>
      <c r="CJ235" s="76"/>
      <c r="CK235" s="76"/>
      <c r="CL235" s="76"/>
      <c r="CM235" s="76"/>
      <c r="CN235" s="76"/>
      <c r="CO235" s="76"/>
      <c r="CP235" s="174">
        <f t="shared" si="5"/>
        <v>235006.41000000003</v>
      </c>
      <c r="CQ235" s="175"/>
      <c r="CR235" s="175"/>
      <c r="CS235" s="175"/>
      <c r="CT235" s="175"/>
      <c r="CU235" s="175"/>
      <c r="CV235" s="175"/>
      <c r="CW235" s="175"/>
      <c r="CX235" s="175"/>
      <c r="CY235" s="175"/>
      <c r="CZ235" s="175"/>
      <c r="DA235" s="175"/>
      <c r="DB235" s="175"/>
      <c r="DC235" s="175"/>
      <c r="DD235" s="175"/>
      <c r="DE235" s="176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</row>
    <row r="236" spans="2:153" s="21" customFormat="1" ht="35.25" customHeight="1">
      <c r="B236" s="106" t="s">
        <v>106</v>
      </c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3"/>
      <c r="AC236" s="75" t="s">
        <v>167</v>
      </c>
      <c r="AD236" s="75"/>
      <c r="AE236" s="75"/>
      <c r="AF236" s="75"/>
      <c r="AG236" s="75"/>
      <c r="AH236" s="75"/>
      <c r="AI236" s="97" t="s">
        <v>105</v>
      </c>
      <c r="AJ236" s="95"/>
      <c r="AK236" s="95"/>
      <c r="AL236" s="95"/>
      <c r="AM236" s="95"/>
      <c r="AN236" s="95"/>
      <c r="AO236" s="95"/>
      <c r="AP236" s="95"/>
      <c r="AQ236" s="95"/>
      <c r="AR236" s="95"/>
      <c r="AS236" s="95"/>
      <c r="AT236" s="95"/>
      <c r="AU236" s="95"/>
      <c r="AV236" s="95"/>
      <c r="AW236" s="95"/>
      <c r="AX236" s="95"/>
      <c r="AY236" s="95"/>
      <c r="AZ236" s="95"/>
      <c r="BA236" s="95"/>
      <c r="BB236" s="95"/>
      <c r="BC236" s="96"/>
      <c r="BD236" s="76">
        <f>BD237</f>
        <v>759600</v>
      </c>
      <c r="BE236" s="76"/>
      <c r="BF236" s="76"/>
      <c r="BG236" s="76"/>
      <c r="BH236" s="76"/>
      <c r="BI236" s="76"/>
      <c r="BJ236" s="76"/>
      <c r="BK236" s="76"/>
      <c r="BL236" s="76"/>
      <c r="BM236" s="76"/>
      <c r="BN236" s="76"/>
      <c r="BO236" s="76"/>
      <c r="BP236" s="76"/>
      <c r="BQ236" s="76"/>
      <c r="BR236" s="76"/>
      <c r="BS236" s="76"/>
      <c r="BT236" s="76"/>
      <c r="BU236" s="76"/>
      <c r="BV236" s="76"/>
      <c r="BW236" s="76"/>
      <c r="BX236" s="76"/>
      <c r="BY236" s="76"/>
      <c r="BZ236" s="76">
        <f>BZ237</f>
        <v>524593.59</v>
      </c>
      <c r="CA236" s="76"/>
      <c r="CB236" s="76"/>
      <c r="CC236" s="76"/>
      <c r="CD236" s="76"/>
      <c r="CE236" s="76"/>
      <c r="CF236" s="76"/>
      <c r="CG236" s="76"/>
      <c r="CH236" s="76"/>
      <c r="CI236" s="76"/>
      <c r="CJ236" s="76"/>
      <c r="CK236" s="76"/>
      <c r="CL236" s="76"/>
      <c r="CM236" s="76"/>
      <c r="CN236" s="76"/>
      <c r="CO236" s="76"/>
      <c r="CP236" s="174">
        <f t="shared" si="5"/>
        <v>235006.41000000003</v>
      </c>
      <c r="CQ236" s="175"/>
      <c r="CR236" s="175"/>
      <c r="CS236" s="175"/>
      <c r="CT236" s="175"/>
      <c r="CU236" s="175"/>
      <c r="CV236" s="175"/>
      <c r="CW236" s="175"/>
      <c r="CX236" s="175"/>
      <c r="CY236" s="175"/>
      <c r="CZ236" s="175"/>
      <c r="DA236" s="175"/>
      <c r="DB236" s="175"/>
      <c r="DC236" s="175"/>
      <c r="DD236" s="175"/>
      <c r="DE236" s="176"/>
      <c r="DV236" s="27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</row>
    <row r="237" spans="2:153" ht="18.75" customHeight="1">
      <c r="B237" s="106" t="s">
        <v>108</v>
      </c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3"/>
      <c r="AC237" s="75" t="s">
        <v>167</v>
      </c>
      <c r="AD237" s="75"/>
      <c r="AE237" s="75"/>
      <c r="AF237" s="75"/>
      <c r="AG237" s="75"/>
      <c r="AH237" s="75"/>
      <c r="AI237" s="97" t="s">
        <v>107</v>
      </c>
      <c r="AJ237" s="95"/>
      <c r="AK237" s="95"/>
      <c r="AL237" s="95"/>
      <c r="AM237" s="95"/>
      <c r="AN237" s="95"/>
      <c r="AO237" s="95"/>
      <c r="AP237" s="95"/>
      <c r="AQ237" s="95"/>
      <c r="AR237" s="95"/>
      <c r="AS237" s="95"/>
      <c r="AT237" s="95"/>
      <c r="AU237" s="95"/>
      <c r="AV237" s="95"/>
      <c r="AW237" s="95"/>
      <c r="AX237" s="95"/>
      <c r="AY237" s="95"/>
      <c r="AZ237" s="95"/>
      <c r="BA237" s="95"/>
      <c r="BB237" s="95"/>
      <c r="BC237" s="96"/>
      <c r="BD237" s="76">
        <f>BD238</f>
        <v>759600</v>
      </c>
      <c r="BE237" s="76"/>
      <c r="BF237" s="76"/>
      <c r="BG237" s="76"/>
      <c r="BH237" s="76"/>
      <c r="BI237" s="76"/>
      <c r="BJ237" s="76"/>
      <c r="BK237" s="76"/>
      <c r="BL237" s="76"/>
      <c r="BM237" s="76"/>
      <c r="BN237" s="76"/>
      <c r="BO237" s="76"/>
      <c r="BP237" s="76"/>
      <c r="BQ237" s="76"/>
      <c r="BR237" s="76"/>
      <c r="BS237" s="76"/>
      <c r="BT237" s="76"/>
      <c r="BU237" s="76"/>
      <c r="BV237" s="76"/>
      <c r="BW237" s="76"/>
      <c r="BX237" s="76"/>
      <c r="BY237" s="76"/>
      <c r="BZ237" s="76">
        <f>BZ238</f>
        <v>524593.59</v>
      </c>
      <c r="CA237" s="76"/>
      <c r="CB237" s="76"/>
      <c r="CC237" s="76"/>
      <c r="CD237" s="76"/>
      <c r="CE237" s="76"/>
      <c r="CF237" s="76"/>
      <c r="CG237" s="76"/>
      <c r="CH237" s="76"/>
      <c r="CI237" s="76"/>
      <c r="CJ237" s="76"/>
      <c r="CK237" s="76"/>
      <c r="CL237" s="76"/>
      <c r="CM237" s="76"/>
      <c r="CN237" s="76"/>
      <c r="CO237" s="76"/>
      <c r="CP237" s="174">
        <f t="shared" si="5"/>
        <v>235006.41000000003</v>
      </c>
      <c r="CQ237" s="175"/>
      <c r="CR237" s="175"/>
      <c r="CS237" s="175"/>
      <c r="CT237" s="175"/>
      <c r="CU237" s="175"/>
      <c r="CV237" s="175"/>
      <c r="CW237" s="175"/>
      <c r="CX237" s="175"/>
      <c r="CY237" s="175"/>
      <c r="CZ237" s="175"/>
      <c r="DA237" s="175"/>
      <c r="DB237" s="175"/>
      <c r="DC237" s="175"/>
      <c r="DD237" s="175"/>
      <c r="DE237" s="176"/>
      <c r="DV237" s="23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</row>
    <row r="238" spans="2:153" ht="69" customHeight="1">
      <c r="B238" s="253" t="s">
        <v>400</v>
      </c>
      <c r="C238" s="146"/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/>
      <c r="U238" s="146"/>
      <c r="V238" s="146"/>
      <c r="W238" s="146"/>
      <c r="X238" s="146"/>
      <c r="Y238" s="146"/>
      <c r="Z238" s="146"/>
      <c r="AA238" s="146"/>
      <c r="AB238" s="147"/>
      <c r="AC238" s="75" t="s">
        <v>167</v>
      </c>
      <c r="AD238" s="75"/>
      <c r="AE238" s="75"/>
      <c r="AF238" s="75"/>
      <c r="AG238" s="75"/>
      <c r="AH238" s="75"/>
      <c r="AI238" s="196" t="s">
        <v>109</v>
      </c>
      <c r="AJ238" s="197"/>
      <c r="AK238" s="197"/>
      <c r="AL238" s="197"/>
      <c r="AM238" s="197"/>
      <c r="AN238" s="197"/>
      <c r="AO238" s="197"/>
      <c r="AP238" s="197"/>
      <c r="AQ238" s="197"/>
      <c r="AR238" s="197"/>
      <c r="AS238" s="197"/>
      <c r="AT238" s="197"/>
      <c r="AU238" s="197"/>
      <c r="AV238" s="197"/>
      <c r="AW238" s="197"/>
      <c r="AX238" s="197"/>
      <c r="AY238" s="197"/>
      <c r="AZ238" s="197"/>
      <c r="BA238" s="197"/>
      <c r="BB238" s="197"/>
      <c r="BC238" s="198"/>
      <c r="BD238" s="154">
        <v>759600</v>
      </c>
      <c r="BE238" s="154"/>
      <c r="BF238" s="154"/>
      <c r="BG238" s="154"/>
      <c r="BH238" s="154"/>
      <c r="BI238" s="154"/>
      <c r="BJ238" s="154"/>
      <c r="BK238" s="154"/>
      <c r="BL238" s="154"/>
      <c r="BM238" s="154"/>
      <c r="BN238" s="154"/>
      <c r="BO238" s="154"/>
      <c r="BP238" s="154"/>
      <c r="BQ238" s="154"/>
      <c r="BR238" s="154"/>
      <c r="BS238" s="154"/>
      <c r="BT238" s="154"/>
      <c r="BU238" s="154"/>
      <c r="BV238" s="154"/>
      <c r="BW238" s="154"/>
      <c r="BX238" s="154"/>
      <c r="BY238" s="154"/>
      <c r="BZ238" s="154">
        <v>524593.59</v>
      </c>
      <c r="CA238" s="154"/>
      <c r="CB238" s="154"/>
      <c r="CC238" s="154"/>
      <c r="CD238" s="154"/>
      <c r="CE238" s="154"/>
      <c r="CF238" s="154"/>
      <c r="CG238" s="154"/>
      <c r="CH238" s="154"/>
      <c r="CI238" s="154"/>
      <c r="CJ238" s="154"/>
      <c r="CK238" s="154"/>
      <c r="CL238" s="154"/>
      <c r="CM238" s="154"/>
      <c r="CN238" s="154"/>
      <c r="CO238" s="154"/>
      <c r="CP238" s="242">
        <f t="shared" si="5"/>
        <v>235006.41000000003</v>
      </c>
      <c r="CQ238" s="243"/>
      <c r="CR238" s="243"/>
      <c r="CS238" s="243"/>
      <c r="CT238" s="243"/>
      <c r="CU238" s="243"/>
      <c r="CV238" s="243"/>
      <c r="CW238" s="243"/>
      <c r="CX238" s="243"/>
      <c r="CY238" s="243"/>
      <c r="CZ238" s="243"/>
      <c r="DA238" s="243"/>
      <c r="DB238" s="243"/>
      <c r="DC238" s="243"/>
      <c r="DD238" s="243"/>
      <c r="DE238" s="244"/>
      <c r="DV238" s="23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</row>
    <row r="239" spans="2:109" ht="95.25" customHeight="1">
      <c r="B239" s="248" t="s">
        <v>446</v>
      </c>
      <c r="C239" s="248"/>
      <c r="D239" s="248"/>
      <c r="E239" s="248"/>
      <c r="F239" s="248"/>
      <c r="G239" s="248"/>
      <c r="H239" s="248"/>
      <c r="I239" s="248"/>
      <c r="J239" s="248"/>
      <c r="K239" s="248"/>
      <c r="L239" s="248"/>
      <c r="M239" s="248"/>
      <c r="N239" s="248"/>
      <c r="O239" s="248"/>
      <c r="P239" s="248"/>
      <c r="Q239" s="248"/>
      <c r="R239" s="248"/>
      <c r="S239" s="248"/>
      <c r="T239" s="248"/>
      <c r="U239" s="248"/>
      <c r="V239" s="248"/>
      <c r="W239" s="248"/>
      <c r="X239" s="248"/>
      <c r="Y239" s="248"/>
      <c r="Z239" s="248"/>
      <c r="AA239" s="248"/>
      <c r="AB239" s="248"/>
      <c r="AC239" s="75" t="s">
        <v>167</v>
      </c>
      <c r="AD239" s="75"/>
      <c r="AE239" s="75"/>
      <c r="AF239" s="75"/>
      <c r="AG239" s="75"/>
      <c r="AH239" s="75"/>
      <c r="AI239" s="75" t="s">
        <v>447</v>
      </c>
      <c r="AJ239" s="75"/>
      <c r="AK239" s="75"/>
      <c r="AL239" s="75"/>
      <c r="AM239" s="75"/>
      <c r="AN239" s="75"/>
      <c r="AO239" s="75"/>
      <c r="AP239" s="75"/>
      <c r="AQ239" s="75"/>
      <c r="AR239" s="75"/>
      <c r="AS239" s="75"/>
      <c r="AT239" s="75"/>
      <c r="AU239" s="75"/>
      <c r="AV239" s="75"/>
      <c r="AW239" s="75"/>
      <c r="AX239" s="75"/>
      <c r="AY239" s="75"/>
      <c r="AZ239" s="75"/>
      <c r="BA239" s="75"/>
      <c r="BB239" s="75"/>
      <c r="BC239" s="75"/>
      <c r="BD239" s="76">
        <f>BD240</f>
        <v>557900</v>
      </c>
      <c r="BE239" s="76"/>
      <c r="BF239" s="76"/>
      <c r="BG239" s="76"/>
      <c r="BH239" s="76"/>
      <c r="BI239" s="76"/>
      <c r="BJ239" s="76"/>
      <c r="BK239" s="76"/>
      <c r="BL239" s="76"/>
      <c r="BM239" s="76"/>
      <c r="BN239" s="76"/>
      <c r="BO239" s="76"/>
      <c r="BP239" s="76"/>
      <c r="BQ239" s="76"/>
      <c r="BR239" s="76"/>
      <c r="BS239" s="76"/>
      <c r="BT239" s="76"/>
      <c r="BU239" s="76"/>
      <c r="BV239" s="76"/>
      <c r="BW239" s="76"/>
      <c r="BX239" s="76"/>
      <c r="BY239" s="76"/>
      <c r="BZ239" s="76">
        <f>BZ240</f>
        <v>249639.33</v>
      </c>
      <c r="CA239" s="76"/>
      <c r="CB239" s="76"/>
      <c r="CC239" s="76"/>
      <c r="CD239" s="76"/>
      <c r="CE239" s="76"/>
      <c r="CF239" s="76"/>
      <c r="CG239" s="76"/>
      <c r="CH239" s="76"/>
      <c r="CI239" s="76"/>
      <c r="CJ239" s="76"/>
      <c r="CK239" s="76"/>
      <c r="CL239" s="76"/>
      <c r="CM239" s="76"/>
      <c r="CN239" s="76"/>
      <c r="CO239" s="76"/>
      <c r="CP239" s="76">
        <f t="shared" si="5"/>
        <v>308260.67000000004</v>
      </c>
      <c r="CQ239" s="76"/>
      <c r="CR239" s="76"/>
      <c r="CS239" s="76"/>
      <c r="CT239" s="76"/>
      <c r="CU239" s="76"/>
      <c r="CV239" s="76"/>
      <c r="CW239" s="76"/>
      <c r="CX239" s="76"/>
      <c r="CY239" s="76"/>
      <c r="CZ239" s="76"/>
      <c r="DA239" s="76"/>
      <c r="DB239" s="76"/>
      <c r="DC239" s="76"/>
      <c r="DD239" s="76"/>
      <c r="DE239" s="76"/>
    </row>
    <row r="240" spans="2:109" ht="35.25" customHeight="1">
      <c r="B240" s="248" t="s">
        <v>106</v>
      </c>
      <c r="C240" s="248"/>
      <c r="D240" s="248"/>
      <c r="E240" s="248"/>
      <c r="F240" s="248"/>
      <c r="G240" s="248"/>
      <c r="H240" s="248"/>
      <c r="I240" s="248"/>
      <c r="J240" s="248"/>
      <c r="K240" s="248"/>
      <c r="L240" s="248"/>
      <c r="M240" s="248"/>
      <c r="N240" s="248"/>
      <c r="O240" s="248"/>
      <c r="P240" s="248"/>
      <c r="Q240" s="248"/>
      <c r="R240" s="248"/>
      <c r="S240" s="248"/>
      <c r="T240" s="248"/>
      <c r="U240" s="248"/>
      <c r="V240" s="248"/>
      <c r="W240" s="248"/>
      <c r="X240" s="248"/>
      <c r="Y240" s="248"/>
      <c r="Z240" s="248"/>
      <c r="AA240" s="248"/>
      <c r="AB240" s="248"/>
      <c r="AC240" s="254" t="s">
        <v>167</v>
      </c>
      <c r="AD240" s="119"/>
      <c r="AE240" s="119"/>
      <c r="AF240" s="119"/>
      <c r="AG240" s="119"/>
      <c r="AH240" s="195"/>
      <c r="AI240" s="75" t="s">
        <v>448</v>
      </c>
      <c r="AJ240" s="75"/>
      <c r="AK240" s="75"/>
      <c r="AL240" s="75"/>
      <c r="AM240" s="75"/>
      <c r="AN240" s="75"/>
      <c r="AO240" s="75"/>
      <c r="AP240" s="75"/>
      <c r="AQ240" s="75"/>
      <c r="AR240" s="75"/>
      <c r="AS240" s="75"/>
      <c r="AT240" s="75"/>
      <c r="AU240" s="75"/>
      <c r="AV240" s="75"/>
      <c r="AW240" s="75"/>
      <c r="AX240" s="75"/>
      <c r="AY240" s="75"/>
      <c r="AZ240" s="75"/>
      <c r="BA240" s="75"/>
      <c r="BB240" s="75"/>
      <c r="BC240" s="75"/>
      <c r="BD240" s="76">
        <f>BD241</f>
        <v>557900</v>
      </c>
      <c r="BE240" s="76"/>
      <c r="BF240" s="76"/>
      <c r="BG240" s="76"/>
      <c r="BH240" s="76"/>
      <c r="BI240" s="76"/>
      <c r="BJ240" s="76"/>
      <c r="BK240" s="76"/>
      <c r="BL240" s="76"/>
      <c r="BM240" s="76"/>
      <c r="BN240" s="76"/>
      <c r="BO240" s="76"/>
      <c r="BP240" s="76"/>
      <c r="BQ240" s="76"/>
      <c r="BR240" s="76"/>
      <c r="BS240" s="76"/>
      <c r="BT240" s="76"/>
      <c r="BU240" s="76"/>
      <c r="BV240" s="76"/>
      <c r="BW240" s="76"/>
      <c r="BX240" s="76"/>
      <c r="BY240" s="76"/>
      <c r="BZ240" s="76">
        <f>BZ241</f>
        <v>249639.33</v>
      </c>
      <c r="CA240" s="76"/>
      <c r="CB240" s="76"/>
      <c r="CC240" s="76"/>
      <c r="CD240" s="76"/>
      <c r="CE240" s="76"/>
      <c r="CF240" s="76"/>
      <c r="CG240" s="76"/>
      <c r="CH240" s="76"/>
      <c r="CI240" s="76"/>
      <c r="CJ240" s="76"/>
      <c r="CK240" s="76"/>
      <c r="CL240" s="76"/>
      <c r="CM240" s="76"/>
      <c r="CN240" s="76"/>
      <c r="CO240" s="76"/>
      <c r="CP240" s="83">
        <f t="shared" si="5"/>
        <v>308260.67000000004</v>
      </c>
      <c r="CQ240" s="83"/>
      <c r="CR240" s="83"/>
      <c r="CS240" s="83"/>
      <c r="CT240" s="83"/>
      <c r="CU240" s="83"/>
      <c r="CV240" s="83"/>
      <c r="CW240" s="83"/>
      <c r="CX240" s="83"/>
      <c r="CY240" s="83"/>
      <c r="CZ240" s="83"/>
      <c r="DA240" s="83"/>
      <c r="DB240" s="83"/>
      <c r="DC240" s="83"/>
      <c r="DD240" s="83"/>
      <c r="DE240" s="83"/>
    </row>
    <row r="241" spans="2:109" ht="18.75" customHeight="1">
      <c r="B241" s="248" t="s">
        <v>108</v>
      </c>
      <c r="C241" s="248"/>
      <c r="D241" s="248"/>
      <c r="E241" s="248"/>
      <c r="F241" s="248"/>
      <c r="G241" s="248"/>
      <c r="H241" s="248"/>
      <c r="I241" s="248"/>
      <c r="J241" s="248"/>
      <c r="K241" s="248"/>
      <c r="L241" s="248"/>
      <c r="M241" s="248"/>
      <c r="N241" s="248"/>
      <c r="O241" s="248"/>
      <c r="P241" s="248"/>
      <c r="Q241" s="248"/>
      <c r="R241" s="248"/>
      <c r="S241" s="248"/>
      <c r="T241" s="248"/>
      <c r="U241" s="248"/>
      <c r="V241" s="248"/>
      <c r="W241" s="248"/>
      <c r="X241" s="248"/>
      <c r="Y241" s="248"/>
      <c r="Z241" s="248"/>
      <c r="AA241" s="248"/>
      <c r="AB241" s="248"/>
      <c r="AC241" s="94" t="s">
        <v>167</v>
      </c>
      <c r="AD241" s="95"/>
      <c r="AE241" s="95"/>
      <c r="AF241" s="95"/>
      <c r="AG241" s="95"/>
      <c r="AH241" s="96"/>
      <c r="AI241" s="75" t="s">
        <v>449</v>
      </c>
      <c r="AJ241" s="75"/>
      <c r="AK241" s="75"/>
      <c r="AL241" s="75"/>
      <c r="AM241" s="75"/>
      <c r="AN241" s="75"/>
      <c r="AO241" s="75"/>
      <c r="AP241" s="75"/>
      <c r="AQ241" s="75"/>
      <c r="AR241" s="75"/>
      <c r="AS241" s="75"/>
      <c r="AT241" s="75"/>
      <c r="AU241" s="75"/>
      <c r="AV241" s="75"/>
      <c r="AW241" s="75"/>
      <c r="AX241" s="75"/>
      <c r="AY241" s="75"/>
      <c r="AZ241" s="75"/>
      <c r="BA241" s="75"/>
      <c r="BB241" s="75"/>
      <c r="BC241" s="75"/>
      <c r="BD241" s="76">
        <f>BD242</f>
        <v>557900</v>
      </c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76"/>
      <c r="BR241" s="76"/>
      <c r="BS241" s="76"/>
      <c r="BT241" s="76"/>
      <c r="BU241" s="76"/>
      <c r="BV241" s="76"/>
      <c r="BW241" s="76"/>
      <c r="BX241" s="76"/>
      <c r="BY241" s="76"/>
      <c r="BZ241" s="76">
        <f>BZ242</f>
        <v>249639.33</v>
      </c>
      <c r="CA241" s="76"/>
      <c r="CB241" s="76"/>
      <c r="CC241" s="76"/>
      <c r="CD241" s="76"/>
      <c r="CE241" s="76"/>
      <c r="CF241" s="76"/>
      <c r="CG241" s="76"/>
      <c r="CH241" s="76"/>
      <c r="CI241" s="76"/>
      <c r="CJ241" s="76"/>
      <c r="CK241" s="76"/>
      <c r="CL241" s="76"/>
      <c r="CM241" s="76"/>
      <c r="CN241" s="76"/>
      <c r="CO241" s="76"/>
      <c r="CP241" s="76">
        <f t="shared" si="5"/>
        <v>308260.67000000004</v>
      </c>
      <c r="CQ241" s="76"/>
      <c r="CR241" s="76"/>
      <c r="CS241" s="76"/>
      <c r="CT241" s="76"/>
      <c r="CU241" s="76"/>
      <c r="CV241" s="76"/>
      <c r="CW241" s="76"/>
      <c r="CX241" s="76"/>
      <c r="CY241" s="76"/>
      <c r="CZ241" s="76"/>
      <c r="DA241" s="76"/>
      <c r="DB241" s="76"/>
      <c r="DC241" s="76"/>
      <c r="DD241" s="76"/>
      <c r="DE241" s="76"/>
    </row>
    <row r="242" spans="2:109" ht="67.5" customHeight="1">
      <c r="B242" s="248" t="s">
        <v>400</v>
      </c>
      <c r="C242" s="248"/>
      <c r="D242" s="248"/>
      <c r="E242" s="248"/>
      <c r="F242" s="248"/>
      <c r="G242" s="248"/>
      <c r="H242" s="248"/>
      <c r="I242" s="248"/>
      <c r="J242" s="248"/>
      <c r="K242" s="248"/>
      <c r="L242" s="248"/>
      <c r="M242" s="248"/>
      <c r="N242" s="248"/>
      <c r="O242" s="248"/>
      <c r="P242" s="248"/>
      <c r="Q242" s="248"/>
      <c r="R242" s="248"/>
      <c r="S242" s="248"/>
      <c r="T242" s="248"/>
      <c r="U242" s="248"/>
      <c r="V242" s="248"/>
      <c r="W242" s="248"/>
      <c r="X242" s="248"/>
      <c r="Y242" s="248"/>
      <c r="Z242" s="248"/>
      <c r="AA242" s="248"/>
      <c r="AB242" s="248"/>
      <c r="AC242" s="94" t="s">
        <v>167</v>
      </c>
      <c r="AD242" s="95"/>
      <c r="AE242" s="95"/>
      <c r="AF242" s="95"/>
      <c r="AG242" s="95"/>
      <c r="AH242" s="96"/>
      <c r="AI242" s="75" t="s">
        <v>450</v>
      </c>
      <c r="AJ242" s="75"/>
      <c r="AK242" s="75"/>
      <c r="AL242" s="75"/>
      <c r="AM242" s="75"/>
      <c r="AN242" s="75"/>
      <c r="AO242" s="75"/>
      <c r="AP242" s="75"/>
      <c r="AQ242" s="75"/>
      <c r="AR242" s="75"/>
      <c r="AS242" s="75"/>
      <c r="AT242" s="75"/>
      <c r="AU242" s="75"/>
      <c r="AV242" s="75"/>
      <c r="AW242" s="75"/>
      <c r="AX242" s="75"/>
      <c r="AY242" s="75"/>
      <c r="AZ242" s="75"/>
      <c r="BA242" s="75"/>
      <c r="BB242" s="75"/>
      <c r="BC242" s="75"/>
      <c r="BD242" s="76">
        <v>557900</v>
      </c>
      <c r="BE242" s="76"/>
      <c r="BF242" s="76"/>
      <c r="BG242" s="76"/>
      <c r="BH242" s="76"/>
      <c r="BI242" s="76"/>
      <c r="BJ242" s="76"/>
      <c r="BK242" s="76"/>
      <c r="BL242" s="76"/>
      <c r="BM242" s="76"/>
      <c r="BN242" s="76"/>
      <c r="BO242" s="76"/>
      <c r="BP242" s="76"/>
      <c r="BQ242" s="76"/>
      <c r="BR242" s="76"/>
      <c r="BS242" s="76"/>
      <c r="BT242" s="76"/>
      <c r="BU242" s="76"/>
      <c r="BV242" s="76"/>
      <c r="BW242" s="76"/>
      <c r="BX242" s="76"/>
      <c r="BY242" s="76"/>
      <c r="BZ242" s="76">
        <v>249639.33</v>
      </c>
      <c r="CA242" s="76"/>
      <c r="CB242" s="76"/>
      <c r="CC242" s="76"/>
      <c r="CD242" s="76"/>
      <c r="CE242" s="76"/>
      <c r="CF242" s="76"/>
      <c r="CG242" s="76"/>
      <c r="CH242" s="76"/>
      <c r="CI242" s="76"/>
      <c r="CJ242" s="76"/>
      <c r="CK242" s="76"/>
      <c r="CL242" s="76"/>
      <c r="CM242" s="76"/>
      <c r="CN242" s="76"/>
      <c r="CO242" s="76"/>
      <c r="CP242" s="76">
        <f t="shared" si="5"/>
        <v>308260.67000000004</v>
      </c>
      <c r="CQ242" s="76"/>
      <c r="CR242" s="76"/>
      <c r="CS242" s="76"/>
      <c r="CT242" s="76"/>
      <c r="CU242" s="76"/>
      <c r="CV242" s="76"/>
      <c r="CW242" s="76"/>
      <c r="CX242" s="76"/>
      <c r="CY242" s="76"/>
      <c r="CZ242" s="76"/>
      <c r="DA242" s="76"/>
      <c r="DB242" s="76"/>
      <c r="DC242" s="76"/>
      <c r="DD242" s="76"/>
      <c r="DE242" s="76"/>
    </row>
    <row r="243" spans="2:109" ht="21" customHeight="1">
      <c r="B243" s="109" t="s">
        <v>566</v>
      </c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5"/>
      <c r="AC243" s="94" t="s">
        <v>167</v>
      </c>
      <c r="AD243" s="95"/>
      <c r="AE243" s="95"/>
      <c r="AF243" s="95"/>
      <c r="AG243" s="95"/>
      <c r="AH243" s="96"/>
      <c r="AI243" s="194" t="s">
        <v>567</v>
      </c>
      <c r="AJ243" s="119"/>
      <c r="AK243" s="119"/>
      <c r="AL243" s="119"/>
      <c r="AM243" s="119"/>
      <c r="AN243" s="119"/>
      <c r="AO243" s="119"/>
      <c r="AP243" s="119"/>
      <c r="AQ243" s="119"/>
      <c r="AR243" s="119"/>
      <c r="AS243" s="119"/>
      <c r="AT243" s="119"/>
      <c r="AU243" s="119"/>
      <c r="AV243" s="119"/>
      <c r="AW243" s="119"/>
      <c r="AX243" s="119"/>
      <c r="AY243" s="119"/>
      <c r="AZ243" s="119"/>
      <c r="BA243" s="119"/>
      <c r="BB243" s="119"/>
      <c r="BC243" s="195"/>
      <c r="BD243" s="68">
        <f>BD244+BD262</f>
        <v>6925200</v>
      </c>
      <c r="BE243" s="68"/>
      <c r="BF243" s="68"/>
      <c r="BG243" s="68"/>
      <c r="BH243" s="68"/>
      <c r="BI243" s="68"/>
      <c r="BJ243" s="68"/>
      <c r="BK243" s="68"/>
      <c r="BL243" s="68"/>
      <c r="BM243" s="68"/>
      <c r="BN243" s="68"/>
      <c r="BO243" s="68"/>
      <c r="BP243" s="68"/>
      <c r="BQ243" s="68"/>
      <c r="BR243" s="68"/>
      <c r="BS243" s="68"/>
      <c r="BT243" s="68"/>
      <c r="BU243" s="68"/>
      <c r="BV243" s="68"/>
      <c r="BW243" s="68"/>
      <c r="BX243" s="68"/>
      <c r="BY243" s="68"/>
      <c r="BZ243" s="68">
        <f>BZ244</f>
        <v>5252583.25</v>
      </c>
      <c r="CA243" s="68"/>
      <c r="CB243" s="68"/>
      <c r="CC243" s="68"/>
      <c r="CD243" s="68"/>
      <c r="CE243" s="68"/>
      <c r="CF243" s="68"/>
      <c r="CG243" s="68"/>
      <c r="CH243" s="68"/>
      <c r="CI243" s="68"/>
      <c r="CJ243" s="68"/>
      <c r="CK243" s="68"/>
      <c r="CL243" s="68"/>
      <c r="CM243" s="68"/>
      <c r="CN243" s="68"/>
      <c r="CO243" s="68"/>
      <c r="CP243" s="174">
        <f>BD243-BZ243</f>
        <v>1672616.75</v>
      </c>
      <c r="CQ243" s="175"/>
      <c r="CR243" s="175"/>
      <c r="CS243" s="175"/>
      <c r="CT243" s="175"/>
      <c r="CU243" s="175"/>
      <c r="CV243" s="175"/>
      <c r="CW243" s="175"/>
      <c r="CX243" s="175"/>
      <c r="CY243" s="175"/>
      <c r="CZ243" s="175"/>
      <c r="DA243" s="175"/>
      <c r="DB243" s="175"/>
      <c r="DC243" s="175"/>
      <c r="DD243" s="175"/>
      <c r="DE243" s="176"/>
    </row>
    <row r="244" spans="2:109" ht="21" customHeight="1">
      <c r="B244" s="109" t="s">
        <v>315</v>
      </c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 s="105"/>
      <c r="AC244" s="94" t="s">
        <v>167</v>
      </c>
      <c r="AD244" s="95"/>
      <c r="AE244" s="95"/>
      <c r="AF244" s="95"/>
      <c r="AG244" s="95"/>
      <c r="AH244" s="96"/>
      <c r="AI244" s="194" t="s">
        <v>565</v>
      </c>
      <c r="AJ244" s="119"/>
      <c r="AK244" s="119"/>
      <c r="AL244" s="119"/>
      <c r="AM244" s="119"/>
      <c r="AN244" s="119"/>
      <c r="AO244" s="119"/>
      <c r="AP244" s="119"/>
      <c r="AQ244" s="119"/>
      <c r="AR244" s="119"/>
      <c r="AS244" s="119"/>
      <c r="AT244" s="119"/>
      <c r="AU244" s="119"/>
      <c r="AV244" s="119"/>
      <c r="AW244" s="119"/>
      <c r="AX244" s="119"/>
      <c r="AY244" s="119"/>
      <c r="AZ244" s="119"/>
      <c r="BA244" s="119"/>
      <c r="BB244" s="119"/>
      <c r="BC244" s="195"/>
      <c r="BD244" s="68">
        <f>BD245+BD265</f>
        <v>6925200</v>
      </c>
      <c r="BE244" s="68"/>
      <c r="BF244" s="68"/>
      <c r="BG244" s="68"/>
      <c r="BH244" s="68"/>
      <c r="BI244" s="68"/>
      <c r="BJ244" s="68"/>
      <c r="BK244" s="68"/>
      <c r="BL244" s="68"/>
      <c r="BM244" s="68"/>
      <c r="BN244" s="68"/>
      <c r="BO244" s="68"/>
      <c r="BP244" s="68"/>
      <c r="BQ244" s="68"/>
      <c r="BR244" s="68"/>
      <c r="BS244" s="68"/>
      <c r="BT244" s="68"/>
      <c r="BU244" s="68"/>
      <c r="BV244" s="68"/>
      <c r="BW244" s="68"/>
      <c r="BX244" s="68"/>
      <c r="BY244" s="68"/>
      <c r="BZ244" s="68">
        <f>BZ245+BZ265</f>
        <v>5252583.25</v>
      </c>
      <c r="CA244" s="68"/>
      <c r="CB244" s="68"/>
      <c r="CC244" s="68"/>
      <c r="CD244" s="68"/>
      <c r="CE244" s="68"/>
      <c r="CF244" s="68"/>
      <c r="CG244" s="68"/>
      <c r="CH244" s="68"/>
      <c r="CI244" s="68"/>
      <c r="CJ244" s="68"/>
      <c r="CK244" s="68"/>
      <c r="CL244" s="68"/>
      <c r="CM244" s="68"/>
      <c r="CN244" s="68"/>
      <c r="CO244" s="68"/>
      <c r="CP244" s="174">
        <f t="shared" si="5"/>
        <v>1672616.75</v>
      </c>
      <c r="CQ244" s="175"/>
      <c r="CR244" s="175"/>
      <c r="CS244" s="175"/>
      <c r="CT244" s="175"/>
      <c r="CU244" s="175"/>
      <c r="CV244" s="175"/>
      <c r="CW244" s="175"/>
      <c r="CX244" s="175"/>
      <c r="CY244" s="175"/>
      <c r="CZ244" s="175"/>
      <c r="DA244" s="175"/>
      <c r="DB244" s="175"/>
      <c r="DC244" s="175"/>
      <c r="DD244" s="175"/>
      <c r="DE244" s="176"/>
    </row>
    <row r="245" spans="2:109" ht="36.75" customHeight="1">
      <c r="B245" s="109" t="s">
        <v>369</v>
      </c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  <c r="AA245" s="104"/>
      <c r="AB245" s="105"/>
      <c r="AC245" s="94" t="s">
        <v>167</v>
      </c>
      <c r="AD245" s="95"/>
      <c r="AE245" s="95"/>
      <c r="AF245" s="95"/>
      <c r="AG245" s="95"/>
      <c r="AH245" s="96"/>
      <c r="AI245" s="194" t="s">
        <v>564</v>
      </c>
      <c r="AJ245" s="119"/>
      <c r="AK245" s="119"/>
      <c r="AL245" s="119"/>
      <c r="AM245" s="119"/>
      <c r="AN245" s="119"/>
      <c r="AO245" s="119"/>
      <c r="AP245" s="119"/>
      <c r="AQ245" s="119"/>
      <c r="AR245" s="119"/>
      <c r="AS245" s="119"/>
      <c r="AT245" s="119"/>
      <c r="AU245" s="119"/>
      <c r="AV245" s="119"/>
      <c r="AW245" s="119"/>
      <c r="AX245" s="119"/>
      <c r="AY245" s="119"/>
      <c r="AZ245" s="119"/>
      <c r="BA245" s="119"/>
      <c r="BB245" s="119"/>
      <c r="BC245" s="195"/>
      <c r="BD245" s="68">
        <f>BD248+BD262</f>
        <v>6921200</v>
      </c>
      <c r="BE245" s="68"/>
      <c r="BF245" s="68"/>
      <c r="BG245" s="68"/>
      <c r="BH245" s="68"/>
      <c r="BI245" s="68"/>
      <c r="BJ245" s="68"/>
      <c r="BK245" s="68"/>
      <c r="BL245" s="68"/>
      <c r="BM245" s="68"/>
      <c r="BN245" s="68"/>
      <c r="BO245" s="68"/>
      <c r="BP245" s="68"/>
      <c r="BQ245" s="68"/>
      <c r="BR245" s="68"/>
      <c r="BS245" s="68"/>
      <c r="BT245" s="68"/>
      <c r="BU245" s="68"/>
      <c r="BV245" s="68"/>
      <c r="BW245" s="68"/>
      <c r="BX245" s="68"/>
      <c r="BY245" s="68"/>
      <c r="BZ245" s="68">
        <f>BZ248</f>
        <v>5248583.25</v>
      </c>
      <c r="CA245" s="68"/>
      <c r="CB245" s="68"/>
      <c r="CC245" s="68"/>
      <c r="CD245" s="68"/>
      <c r="CE245" s="68"/>
      <c r="CF245" s="68"/>
      <c r="CG245" s="68"/>
      <c r="CH245" s="68"/>
      <c r="CI245" s="68"/>
      <c r="CJ245" s="68"/>
      <c r="CK245" s="68"/>
      <c r="CL245" s="68"/>
      <c r="CM245" s="68"/>
      <c r="CN245" s="68"/>
      <c r="CO245" s="68"/>
      <c r="CP245" s="174">
        <f>BD245-BZ245</f>
        <v>1672616.75</v>
      </c>
      <c r="CQ245" s="175"/>
      <c r="CR245" s="175"/>
      <c r="CS245" s="175"/>
      <c r="CT245" s="175"/>
      <c r="CU245" s="175"/>
      <c r="CV245" s="175"/>
      <c r="CW245" s="175"/>
      <c r="CX245" s="175"/>
      <c r="CY245" s="175"/>
      <c r="CZ245" s="175"/>
      <c r="DA245" s="175"/>
      <c r="DB245" s="175"/>
      <c r="DC245" s="175"/>
      <c r="DD245" s="175"/>
      <c r="DE245" s="176"/>
    </row>
    <row r="246" spans="2:109" ht="36.75" customHeight="1">
      <c r="B246" s="109" t="s">
        <v>369</v>
      </c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5"/>
      <c r="AC246" s="94" t="s">
        <v>167</v>
      </c>
      <c r="AD246" s="95"/>
      <c r="AE246" s="95"/>
      <c r="AF246" s="95"/>
      <c r="AG246" s="95"/>
      <c r="AH246" s="96"/>
      <c r="AI246" s="194" t="s">
        <v>546</v>
      </c>
      <c r="AJ246" s="119"/>
      <c r="AK246" s="119"/>
      <c r="AL246" s="119"/>
      <c r="AM246" s="119"/>
      <c r="AN246" s="119"/>
      <c r="AO246" s="119"/>
      <c r="AP246" s="119"/>
      <c r="AQ246" s="119"/>
      <c r="AR246" s="119"/>
      <c r="AS246" s="119"/>
      <c r="AT246" s="119"/>
      <c r="AU246" s="119"/>
      <c r="AV246" s="119"/>
      <c r="AW246" s="119"/>
      <c r="AX246" s="119"/>
      <c r="AY246" s="119"/>
      <c r="AZ246" s="119"/>
      <c r="BA246" s="119"/>
      <c r="BB246" s="119"/>
      <c r="BC246" s="195"/>
      <c r="BD246" s="68">
        <f>BD248</f>
        <v>6921200</v>
      </c>
      <c r="BE246" s="68"/>
      <c r="BF246" s="68"/>
      <c r="BG246" s="68"/>
      <c r="BH246" s="68"/>
      <c r="BI246" s="68"/>
      <c r="BJ246" s="68"/>
      <c r="BK246" s="68"/>
      <c r="BL246" s="68"/>
      <c r="BM246" s="68"/>
      <c r="BN246" s="68"/>
      <c r="BO246" s="68"/>
      <c r="BP246" s="68"/>
      <c r="BQ246" s="68"/>
      <c r="BR246" s="68"/>
      <c r="BS246" s="68"/>
      <c r="BT246" s="68"/>
      <c r="BU246" s="68"/>
      <c r="BV246" s="68"/>
      <c r="BW246" s="68"/>
      <c r="BX246" s="68"/>
      <c r="BY246" s="68"/>
      <c r="BZ246" s="68">
        <f>BZ249</f>
        <v>5248583.25</v>
      </c>
      <c r="CA246" s="68"/>
      <c r="CB246" s="68"/>
      <c r="CC246" s="68"/>
      <c r="CD246" s="68"/>
      <c r="CE246" s="68"/>
      <c r="CF246" s="68"/>
      <c r="CG246" s="68"/>
      <c r="CH246" s="68"/>
      <c r="CI246" s="68"/>
      <c r="CJ246" s="68"/>
      <c r="CK246" s="68"/>
      <c r="CL246" s="68"/>
      <c r="CM246" s="68"/>
      <c r="CN246" s="68"/>
      <c r="CO246" s="68"/>
      <c r="CP246" s="174">
        <f t="shared" si="5"/>
        <v>1672616.75</v>
      </c>
      <c r="CQ246" s="175"/>
      <c r="CR246" s="175"/>
      <c r="CS246" s="175"/>
      <c r="CT246" s="175"/>
      <c r="CU246" s="175"/>
      <c r="CV246" s="175"/>
      <c r="CW246" s="175"/>
      <c r="CX246" s="175"/>
      <c r="CY246" s="175"/>
      <c r="CZ246" s="175"/>
      <c r="DA246" s="175"/>
      <c r="DB246" s="175"/>
      <c r="DC246" s="175"/>
      <c r="DD246" s="175"/>
      <c r="DE246" s="176"/>
    </row>
    <row r="247" spans="2:109" s="21" customFormat="1" ht="2.25" customHeight="1" hidden="1">
      <c r="B247" s="106" t="s">
        <v>372</v>
      </c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3"/>
      <c r="AC247" s="94" t="s">
        <v>167</v>
      </c>
      <c r="AD247" s="95"/>
      <c r="AE247" s="95"/>
      <c r="AF247" s="95"/>
      <c r="AG247" s="95"/>
      <c r="AH247" s="96"/>
      <c r="AI247" s="97" t="s">
        <v>151</v>
      </c>
      <c r="AJ247" s="95"/>
      <c r="AK247" s="95"/>
      <c r="AL247" s="95"/>
      <c r="AM247" s="95"/>
      <c r="AN247" s="95"/>
      <c r="AO247" s="95"/>
      <c r="AP247" s="95"/>
      <c r="AQ247" s="95"/>
      <c r="AR247" s="95"/>
      <c r="AS247" s="95"/>
      <c r="AT247" s="95"/>
      <c r="AU247" s="95"/>
      <c r="AV247" s="95"/>
      <c r="AW247" s="95"/>
      <c r="AX247" s="95"/>
      <c r="AY247" s="95"/>
      <c r="AZ247" s="95"/>
      <c r="BA247" s="95"/>
      <c r="BB247" s="95"/>
      <c r="BC247" s="96"/>
      <c r="BD247" s="76"/>
      <c r="BE247" s="76"/>
      <c r="BF247" s="76"/>
      <c r="BG247" s="76"/>
      <c r="BH247" s="76"/>
      <c r="BI247" s="76"/>
      <c r="BJ247" s="76"/>
      <c r="BK247" s="76"/>
      <c r="BL247" s="76"/>
      <c r="BM247" s="76"/>
      <c r="BN247" s="76"/>
      <c r="BO247" s="76"/>
      <c r="BP247" s="76"/>
      <c r="BQ247" s="76"/>
      <c r="BR247" s="76"/>
      <c r="BS247" s="76"/>
      <c r="BT247" s="76"/>
      <c r="BU247" s="76"/>
      <c r="BV247" s="76"/>
      <c r="BW247" s="76"/>
      <c r="BX247" s="76"/>
      <c r="BY247" s="76"/>
      <c r="BZ247" s="76"/>
      <c r="CA247" s="76"/>
      <c r="CB247" s="76"/>
      <c r="CC247" s="76"/>
      <c r="CD247" s="76"/>
      <c r="CE247" s="76"/>
      <c r="CF247" s="76"/>
      <c r="CG247" s="76"/>
      <c r="CH247" s="76"/>
      <c r="CI247" s="76"/>
      <c r="CJ247" s="76"/>
      <c r="CK247" s="76"/>
      <c r="CL247" s="76"/>
      <c r="CM247" s="76"/>
      <c r="CN247" s="76"/>
      <c r="CO247" s="76"/>
      <c r="CP247" s="174">
        <f t="shared" si="5"/>
        <v>0</v>
      </c>
      <c r="CQ247" s="175"/>
      <c r="CR247" s="175"/>
      <c r="CS247" s="175"/>
      <c r="CT247" s="175"/>
      <c r="CU247" s="175"/>
      <c r="CV247" s="175"/>
      <c r="CW247" s="175"/>
      <c r="CX247" s="175"/>
      <c r="CY247" s="175"/>
      <c r="CZ247" s="175"/>
      <c r="DA247" s="175"/>
      <c r="DB247" s="175"/>
      <c r="DC247" s="175"/>
      <c r="DD247" s="175"/>
      <c r="DE247" s="176"/>
    </row>
    <row r="248" spans="2:109" ht="167.25" customHeight="1">
      <c r="B248" s="106" t="s">
        <v>141</v>
      </c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3"/>
      <c r="AC248" s="94" t="s">
        <v>167</v>
      </c>
      <c r="AD248" s="95"/>
      <c r="AE248" s="95"/>
      <c r="AF248" s="95"/>
      <c r="AG248" s="95"/>
      <c r="AH248" s="96"/>
      <c r="AI248" s="97" t="s">
        <v>559</v>
      </c>
      <c r="AJ248" s="95"/>
      <c r="AK248" s="95"/>
      <c r="AL248" s="95"/>
      <c r="AM248" s="95"/>
      <c r="AN248" s="95"/>
      <c r="AO248" s="95"/>
      <c r="AP248" s="95"/>
      <c r="AQ248" s="95"/>
      <c r="AR248" s="95"/>
      <c r="AS248" s="95"/>
      <c r="AT248" s="95"/>
      <c r="AU248" s="95"/>
      <c r="AV248" s="95"/>
      <c r="AW248" s="95"/>
      <c r="AX248" s="95"/>
      <c r="AY248" s="95"/>
      <c r="AZ248" s="95"/>
      <c r="BA248" s="95"/>
      <c r="BB248" s="95"/>
      <c r="BC248" s="96"/>
      <c r="BD248" s="76">
        <f>BD249</f>
        <v>6921200</v>
      </c>
      <c r="BE248" s="76"/>
      <c r="BF248" s="76"/>
      <c r="BG248" s="76"/>
      <c r="BH248" s="76"/>
      <c r="BI248" s="76"/>
      <c r="BJ248" s="76"/>
      <c r="BK248" s="76"/>
      <c r="BL248" s="76"/>
      <c r="BM248" s="76"/>
      <c r="BN248" s="76"/>
      <c r="BO248" s="76"/>
      <c r="BP248" s="76"/>
      <c r="BQ248" s="76"/>
      <c r="BR248" s="76"/>
      <c r="BS248" s="76"/>
      <c r="BT248" s="76"/>
      <c r="BU248" s="76"/>
      <c r="BV248" s="76"/>
      <c r="BW248" s="76"/>
      <c r="BX248" s="76"/>
      <c r="BY248" s="76"/>
      <c r="BZ248" s="76">
        <f>BZ249</f>
        <v>5248583.25</v>
      </c>
      <c r="CA248" s="76"/>
      <c r="CB248" s="76"/>
      <c r="CC248" s="76"/>
      <c r="CD248" s="76"/>
      <c r="CE248" s="76"/>
      <c r="CF248" s="76"/>
      <c r="CG248" s="76"/>
      <c r="CH248" s="76"/>
      <c r="CI248" s="76"/>
      <c r="CJ248" s="76"/>
      <c r="CK248" s="76"/>
      <c r="CL248" s="76"/>
      <c r="CM248" s="76"/>
      <c r="CN248" s="76"/>
      <c r="CO248" s="76"/>
      <c r="CP248" s="174">
        <f>BD248-BZ248</f>
        <v>1672616.75</v>
      </c>
      <c r="CQ248" s="175"/>
      <c r="CR248" s="175"/>
      <c r="CS248" s="175"/>
      <c r="CT248" s="175"/>
      <c r="CU248" s="175"/>
      <c r="CV248" s="175"/>
      <c r="CW248" s="175"/>
      <c r="CX248" s="175"/>
      <c r="CY248" s="175"/>
      <c r="CZ248" s="175"/>
      <c r="DA248" s="175"/>
      <c r="DB248" s="175"/>
      <c r="DC248" s="175"/>
      <c r="DD248" s="175"/>
      <c r="DE248" s="176"/>
    </row>
    <row r="249" spans="2:109" ht="125.25" customHeight="1">
      <c r="B249" s="106" t="s">
        <v>141</v>
      </c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3"/>
      <c r="AC249" s="94" t="s">
        <v>167</v>
      </c>
      <c r="AD249" s="95"/>
      <c r="AE249" s="95"/>
      <c r="AF249" s="95"/>
      <c r="AG249" s="95"/>
      <c r="AH249" s="96"/>
      <c r="AI249" s="97" t="s">
        <v>549</v>
      </c>
      <c r="AJ249" s="95"/>
      <c r="AK249" s="95"/>
      <c r="AL249" s="95"/>
      <c r="AM249" s="95"/>
      <c r="AN249" s="95"/>
      <c r="AO249" s="95"/>
      <c r="AP249" s="95"/>
      <c r="AQ249" s="95"/>
      <c r="AR249" s="95"/>
      <c r="AS249" s="95"/>
      <c r="AT249" s="95"/>
      <c r="AU249" s="95"/>
      <c r="AV249" s="95"/>
      <c r="AW249" s="95"/>
      <c r="AX249" s="95"/>
      <c r="AY249" s="95"/>
      <c r="AZ249" s="95"/>
      <c r="BA249" s="95"/>
      <c r="BB249" s="95"/>
      <c r="BC249" s="96"/>
      <c r="BD249" s="76">
        <f>BD250</f>
        <v>6921200</v>
      </c>
      <c r="BE249" s="76"/>
      <c r="BF249" s="76"/>
      <c r="BG249" s="76"/>
      <c r="BH249" s="76"/>
      <c r="BI249" s="76"/>
      <c r="BJ249" s="76"/>
      <c r="BK249" s="76"/>
      <c r="BL249" s="76"/>
      <c r="BM249" s="76"/>
      <c r="BN249" s="76"/>
      <c r="BO249" s="76"/>
      <c r="BP249" s="76"/>
      <c r="BQ249" s="76"/>
      <c r="BR249" s="76"/>
      <c r="BS249" s="76"/>
      <c r="BT249" s="76"/>
      <c r="BU249" s="76"/>
      <c r="BV249" s="76"/>
      <c r="BW249" s="76"/>
      <c r="BX249" s="76"/>
      <c r="BY249" s="76"/>
      <c r="BZ249" s="76">
        <f>BZ250</f>
        <v>5248583.25</v>
      </c>
      <c r="CA249" s="76"/>
      <c r="CB249" s="76"/>
      <c r="CC249" s="76"/>
      <c r="CD249" s="76"/>
      <c r="CE249" s="76"/>
      <c r="CF249" s="76"/>
      <c r="CG249" s="76"/>
      <c r="CH249" s="76"/>
      <c r="CI249" s="76"/>
      <c r="CJ249" s="76"/>
      <c r="CK249" s="76"/>
      <c r="CL249" s="76"/>
      <c r="CM249" s="76"/>
      <c r="CN249" s="76"/>
      <c r="CO249" s="76"/>
      <c r="CP249" s="174">
        <f t="shared" si="5"/>
        <v>1672616.75</v>
      </c>
      <c r="CQ249" s="175"/>
      <c r="CR249" s="175"/>
      <c r="CS249" s="175"/>
      <c r="CT249" s="175"/>
      <c r="CU249" s="175"/>
      <c r="CV249" s="175"/>
      <c r="CW249" s="175"/>
      <c r="CX249" s="175"/>
      <c r="CY249" s="175"/>
      <c r="CZ249" s="175"/>
      <c r="DA249" s="175"/>
      <c r="DB249" s="175"/>
      <c r="DC249" s="175"/>
      <c r="DD249" s="175"/>
      <c r="DE249" s="176"/>
    </row>
    <row r="250" spans="2:109" ht="39" customHeight="1">
      <c r="B250" s="106" t="s">
        <v>547</v>
      </c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3"/>
      <c r="AC250" s="94" t="s">
        <v>167</v>
      </c>
      <c r="AD250" s="95"/>
      <c r="AE250" s="95"/>
      <c r="AF250" s="95"/>
      <c r="AG250" s="95"/>
      <c r="AH250" s="96"/>
      <c r="AI250" s="97" t="s">
        <v>548</v>
      </c>
      <c r="AJ250" s="95"/>
      <c r="AK250" s="95"/>
      <c r="AL250" s="95"/>
      <c r="AM250" s="95"/>
      <c r="AN250" s="95"/>
      <c r="AO250" s="95"/>
      <c r="AP250" s="95"/>
      <c r="AQ250" s="95"/>
      <c r="AR250" s="95"/>
      <c r="AS250" s="95"/>
      <c r="AT250" s="95"/>
      <c r="AU250" s="95"/>
      <c r="AV250" s="95"/>
      <c r="AW250" s="95"/>
      <c r="AX250" s="95"/>
      <c r="AY250" s="95"/>
      <c r="AZ250" s="95"/>
      <c r="BA250" s="95"/>
      <c r="BB250" s="95"/>
      <c r="BC250" s="96"/>
      <c r="BD250" s="77">
        <v>6921200</v>
      </c>
      <c r="BE250" s="78"/>
      <c r="BF250" s="78"/>
      <c r="BG250" s="78"/>
      <c r="BH250" s="78"/>
      <c r="BI250" s="78"/>
      <c r="BJ250" s="78"/>
      <c r="BK250" s="78"/>
      <c r="BL250" s="78"/>
      <c r="BM250" s="78"/>
      <c r="BN250" s="78"/>
      <c r="BO250" s="78"/>
      <c r="BP250" s="78"/>
      <c r="BQ250" s="78"/>
      <c r="BR250" s="78"/>
      <c r="BS250" s="78"/>
      <c r="BT250" s="78"/>
      <c r="BU250" s="78"/>
      <c r="BV250" s="78"/>
      <c r="BW250" s="78"/>
      <c r="BX250" s="78"/>
      <c r="BY250" s="79"/>
      <c r="BZ250" s="77">
        <v>5248583.25</v>
      </c>
      <c r="CA250" s="78"/>
      <c r="CB250" s="78"/>
      <c r="CC250" s="78"/>
      <c r="CD250" s="78"/>
      <c r="CE250" s="78"/>
      <c r="CF250" s="78"/>
      <c r="CG250" s="78"/>
      <c r="CH250" s="78"/>
      <c r="CI250" s="78"/>
      <c r="CJ250" s="78"/>
      <c r="CK250" s="78"/>
      <c r="CL250" s="78"/>
      <c r="CM250" s="78"/>
      <c r="CN250" s="78"/>
      <c r="CO250" s="79"/>
      <c r="CP250" s="77">
        <f t="shared" si="5"/>
        <v>1672616.75</v>
      </c>
      <c r="CQ250" s="78"/>
      <c r="CR250" s="78"/>
      <c r="CS250" s="78"/>
      <c r="CT250" s="78"/>
      <c r="CU250" s="78"/>
      <c r="CV250" s="78"/>
      <c r="CW250" s="78"/>
      <c r="CX250" s="78"/>
      <c r="CY250" s="78"/>
      <c r="CZ250" s="78"/>
      <c r="DA250" s="78"/>
      <c r="DB250" s="78"/>
      <c r="DC250" s="78"/>
      <c r="DD250" s="78"/>
      <c r="DE250" s="79"/>
    </row>
    <row r="251" spans="2:109" ht="21.75" customHeight="1" hidden="1">
      <c r="B251" s="106" t="s">
        <v>315</v>
      </c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73"/>
      <c r="AC251" s="94" t="s">
        <v>167</v>
      </c>
      <c r="AD251" s="95"/>
      <c r="AE251" s="95"/>
      <c r="AF251" s="95"/>
      <c r="AG251" s="95"/>
      <c r="AH251" s="96"/>
      <c r="AI251" s="97" t="s">
        <v>150</v>
      </c>
      <c r="AJ251" s="95"/>
      <c r="AK251" s="95"/>
      <c r="AL251" s="95"/>
      <c r="AM251" s="95"/>
      <c r="AN251" s="95"/>
      <c r="AO251" s="95"/>
      <c r="AP251" s="95"/>
      <c r="AQ251" s="95"/>
      <c r="AR251" s="95"/>
      <c r="AS251" s="95"/>
      <c r="AT251" s="95"/>
      <c r="AU251" s="95"/>
      <c r="AV251" s="95"/>
      <c r="AW251" s="95"/>
      <c r="AX251" s="95"/>
      <c r="AY251" s="95"/>
      <c r="AZ251" s="95"/>
      <c r="BA251" s="95"/>
      <c r="BB251" s="95"/>
      <c r="BC251" s="96"/>
      <c r="BD251" s="77"/>
      <c r="BE251" s="78"/>
      <c r="BF251" s="78"/>
      <c r="BG251" s="78"/>
      <c r="BH251" s="78"/>
      <c r="BI251" s="78"/>
      <c r="BJ251" s="78"/>
      <c r="BK251" s="78"/>
      <c r="BL251" s="78"/>
      <c r="BM251" s="78"/>
      <c r="BN251" s="78"/>
      <c r="BO251" s="78"/>
      <c r="BP251" s="78"/>
      <c r="BQ251" s="78"/>
      <c r="BR251" s="78"/>
      <c r="BS251" s="78"/>
      <c r="BT251" s="78"/>
      <c r="BU251" s="78"/>
      <c r="BV251" s="78"/>
      <c r="BW251" s="78"/>
      <c r="BX251" s="78"/>
      <c r="BY251" s="79"/>
      <c r="BZ251" s="77"/>
      <c r="CA251" s="78"/>
      <c r="CB251" s="78"/>
      <c r="CC251" s="78"/>
      <c r="CD251" s="7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9"/>
      <c r="CP251" s="77">
        <f t="shared" si="5"/>
        <v>0</v>
      </c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9"/>
    </row>
    <row r="252" spans="2:109" ht="21.75" customHeight="1" hidden="1">
      <c r="B252" s="106" t="s">
        <v>316</v>
      </c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3"/>
      <c r="AC252" s="94" t="s">
        <v>167</v>
      </c>
      <c r="AD252" s="95"/>
      <c r="AE252" s="95"/>
      <c r="AF252" s="95"/>
      <c r="AG252" s="95"/>
      <c r="AH252" s="96"/>
      <c r="AI252" s="97" t="s">
        <v>149</v>
      </c>
      <c r="AJ252" s="95"/>
      <c r="AK252" s="95"/>
      <c r="AL252" s="95"/>
      <c r="AM252" s="95"/>
      <c r="AN252" s="95"/>
      <c r="AO252" s="95"/>
      <c r="AP252" s="95"/>
      <c r="AQ252" s="95"/>
      <c r="AR252" s="95"/>
      <c r="AS252" s="95"/>
      <c r="AT252" s="95"/>
      <c r="AU252" s="95"/>
      <c r="AV252" s="95"/>
      <c r="AW252" s="95"/>
      <c r="AX252" s="95"/>
      <c r="AY252" s="95"/>
      <c r="AZ252" s="95"/>
      <c r="BA252" s="95"/>
      <c r="BB252" s="95"/>
      <c r="BC252" s="96"/>
      <c r="BD252" s="77"/>
      <c r="BE252" s="78"/>
      <c r="BF252" s="78"/>
      <c r="BG252" s="78"/>
      <c r="BH252" s="78"/>
      <c r="BI252" s="78"/>
      <c r="BJ252" s="78"/>
      <c r="BK252" s="78"/>
      <c r="BL252" s="78"/>
      <c r="BM252" s="78"/>
      <c r="BN252" s="78"/>
      <c r="BO252" s="78"/>
      <c r="BP252" s="78"/>
      <c r="BQ252" s="78"/>
      <c r="BR252" s="78"/>
      <c r="BS252" s="78"/>
      <c r="BT252" s="78"/>
      <c r="BU252" s="78"/>
      <c r="BV252" s="78"/>
      <c r="BW252" s="78"/>
      <c r="BX252" s="78"/>
      <c r="BY252" s="79"/>
      <c r="BZ252" s="77"/>
      <c r="CA252" s="78"/>
      <c r="CB252" s="78"/>
      <c r="CC252" s="78"/>
      <c r="CD252" s="7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9"/>
      <c r="CP252" s="77">
        <f t="shared" si="5"/>
        <v>0</v>
      </c>
      <c r="CQ252" s="78"/>
      <c r="CR252" s="78"/>
      <c r="CS252" s="78"/>
      <c r="CT252" s="78"/>
      <c r="CU252" s="78"/>
      <c r="CV252" s="78"/>
      <c r="CW252" s="78"/>
      <c r="CX252" s="78"/>
      <c r="CY252" s="78"/>
      <c r="CZ252" s="78"/>
      <c r="DA252" s="78"/>
      <c r="DB252" s="78"/>
      <c r="DC252" s="78"/>
      <c r="DD252" s="78"/>
      <c r="DE252" s="79"/>
    </row>
    <row r="253" spans="2:109" ht="24.75" customHeight="1" hidden="1">
      <c r="B253" s="106" t="s">
        <v>152</v>
      </c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3"/>
      <c r="AC253" s="94" t="s">
        <v>167</v>
      </c>
      <c r="AD253" s="95"/>
      <c r="AE253" s="95"/>
      <c r="AF253" s="95"/>
      <c r="AG253" s="95"/>
      <c r="AH253" s="96"/>
      <c r="AI253" s="97" t="s">
        <v>135</v>
      </c>
      <c r="AJ253" s="95"/>
      <c r="AK253" s="95"/>
      <c r="AL253" s="95"/>
      <c r="AM253" s="95"/>
      <c r="AN253" s="95"/>
      <c r="AO253" s="95"/>
      <c r="AP253" s="95"/>
      <c r="AQ253" s="95"/>
      <c r="AR253" s="95"/>
      <c r="AS253" s="95"/>
      <c r="AT253" s="95"/>
      <c r="AU253" s="95"/>
      <c r="AV253" s="95"/>
      <c r="AW253" s="95"/>
      <c r="AX253" s="95"/>
      <c r="AY253" s="95"/>
      <c r="AZ253" s="95"/>
      <c r="BA253" s="95"/>
      <c r="BB253" s="95"/>
      <c r="BC253" s="96"/>
      <c r="BD253" s="76"/>
      <c r="BE253" s="76"/>
      <c r="BF253" s="76"/>
      <c r="BG253" s="76"/>
      <c r="BH253" s="76"/>
      <c r="BI253" s="76"/>
      <c r="BJ253" s="76"/>
      <c r="BK253" s="76"/>
      <c r="BL253" s="76"/>
      <c r="BM253" s="76"/>
      <c r="BN253" s="76"/>
      <c r="BO253" s="76"/>
      <c r="BP253" s="76"/>
      <c r="BQ253" s="76"/>
      <c r="BR253" s="76"/>
      <c r="BS253" s="76"/>
      <c r="BT253" s="76"/>
      <c r="BU253" s="76"/>
      <c r="BV253" s="76"/>
      <c r="BW253" s="76"/>
      <c r="BX253" s="76"/>
      <c r="BY253" s="76"/>
      <c r="BZ253" s="76"/>
      <c r="CA253" s="76"/>
      <c r="CB253" s="76"/>
      <c r="CC253" s="76"/>
      <c r="CD253" s="76"/>
      <c r="CE253" s="76"/>
      <c r="CF253" s="76"/>
      <c r="CG253" s="76"/>
      <c r="CH253" s="76"/>
      <c r="CI253" s="76"/>
      <c r="CJ253" s="76"/>
      <c r="CK253" s="76"/>
      <c r="CL253" s="76"/>
      <c r="CM253" s="76"/>
      <c r="CN253" s="76"/>
      <c r="CO253" s="76"/>
      <c r="CP253" s="174">
        <f t="shared" si="5"/>
        <v>0</v>
      </c>
      <c r="CQ253" s="175"/>
      <c r="CR253" s="175"/>
      <c r="CS253" s="175"/>
      <c r="CT253" s="175"/>
      <c r="CU253" s="175"/>
      <c r="CV253" s="175"/>
      <c r="CW253" s="175"/>
      <c r="CX253" s="175"/>
      <c r="CY253" s="175"/>
      <c r="CZ253" s="175"/>
      <c r="DA253" s="175"/>
      <c r="DB253" s="175"/>
      <c r="DC253" s="175"/>
      <c r="DD253" s="175"/>
      <c r="DE253" s="176"/>
    </row>
    <row r="254" spans="2:109" ht="24" customHeight="1" hidden="1">
      <c r="B254" s="106" t="s">
        <v>315</v>
      </c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3"/>
      <c r="AC254" s="94" t="s">
        <v>167</v>
      </c>
      <c r="AD254" s="95"/>
      <c r="AE254" s="95"/>
      <c r="AF254" s="95"/>
      <c r="AG254" s="95"/>
      <c r="AH254" s="96"/>
      <c r="AI254" s="97" t="s">
        <v>324</v>
      </c>
      <c r="AJ254" s="95"/>
      <c r="AK254" s="95"/>
      <c r="AL254" s="95"/>
      <c r="AM254" s="95"/>
      <c r="AN254" s="95"/>
      <c r="AO254" s="95"/>
      <c r="AP254" s="95"/>
      <c r="AQ254" s="95"/>
      <c r="AR254" s="95"/>
      <c r="AS254" s="95"/>
      <c r="AT254" s="95"/>
      <c r="AU254" s="95"/>
      <c r="AV254" s="95"/>
      <c r="AW254" s="95"/>
      <c r="AX254" s="95"/>
      <c r="AY254" s="95"/>
      <c r="AZ254" s="95"/>
      <c r="BA254" s="95"/>
      <c r="BB254" s="95"/>
      <c r="BC254" s="96"/>
      <c r="BD254" s="76"/>
      <c r="BE254" s="76"/>
      <c r="BF254" s="76"/>
      <c r="BG254" s="76"/>
      <c r="BH254" s="76"/>
      <c r="BI254" s="76"/>
      <c r="BJ254" s="76"/>
      <c r="BK254" s="76"/>
      <c r="BL254" s="76"/>
      <c r="BM254" s="76"/>
      <c r="BN254" s="76"/>
      <c r="BO254" s="76"/>
      <c r="BP254" s="76"/>
      <c r="BQ254" s="76"/>
      <c r="BR254" s="76"/>
      <c r="BS254" s="76"/>
      <c r="BT254" s="76"/>
      <c r="BU254" s="76"/>
      <c r="BV254" s="76"/>
      <c r="BW254" s="76"/>
      <c r="BX254" s="76"/>
      <c r="BY254" s="76"/>
      <c r="BZ254" s="76"/>
      <c r="CA254" s="76"/>
      <c r="CB254" s="76"/>
      <c r="CC254" s="76"/>
      <c r="CD254" s="76"/>
      <c r="CE254" s="76"/>
      <c r="CF254" s="76"/>
      <c r="CG254" s="76"/>
      <c r="CH254" s="76"/>
      <c r="CI254" s="76"/>
      <c r="CJ254" s="76"/>
      <c r="CK254" s="76"/>
      <c r="CL254" s="76"/>
      <c r="CM254" s="76"/>
      <c r="CN254" s="76"/>
      <c r="CO254" s="76"/>
      <c r="CP254" s="174">
        <f t="shared" si="5"/>
        <v>0</v>
      </c>
      <c r="CQ254" s="175"/>
      <c r="CR254" s="175"/>
      <c r="CS254" s="175"/>
      <c r="CT254" s="175"/>
      <c r="CU254" s="175"/>
      <c r="CV254" s="175"/>
      <c r="CW254" s="175"/>
      <c r="CX254" s="175"/>
      <c r="CY254" s="175"/>
      <c r="CZ254" s="175"/>
      <c r="DA254" s="175"/>
      <c r="DB254" s="175"/>
      <c r="DC254" s="175"/>
      <c r="DD254" s="175"/>
      <c r="DE254" s="176"/>
    </row>
    <row r="255" spans="2:109" ht="20.25" customHeight="1" hidden="1">
      <c r="B255" s="106" t="s">
        <v>262</v>
      </c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3"/>
      <c r="AC255" s="94" t="s">
        <v>167</v>
      </c>
      <c r="AD255" s="95"/>
      <c r="AE255" s="95"/>
      <c r="AF255" s="95"/>
      <c r="AG255" s="95"/>
      <c r="AH255" s="96"/>
      <c r="AI255" s="97" t="s">
        <v>237</v>
      </c>
      <c r="AJ255" s="95"/>
      <c r="AK255" s="95"/>
      <c r="AL255" s="95"/>
      <c r="AM255" s="95"/>
      <c r="AN255" s="95"/>
      <c r="AO255" s="95"/>
      <c r="AP255" s="95"/>
      <c r="AQ255" s="95"/>
      <c r="AR255" s="95"/>
      <c r="AS255" s="95"/>
      <c r="AT255" s="95"/>
      <c r="AU255" s="95"/>
      <c r="AV255" s="95"/>
      <c r="AW255" s="95"/>
      <c r="AX255" s="95"/>
      <c r="AY255" s="95"/>
      <c r="AZ255" s="95"/>
      <c r="BA255" s="95"/>
      <c r="BB255" s="95"/>
      <c r="BC255" s="96"/>
      <c r="BD255" s="76"/>
      <c r="BE255" s="76"/>
      <c r="BF255" s="76"/>
      <c r="BG255" s="76"/>
      <c r="BH255" s="76"/>
      <c r="BI255" s="76"/>
      <c r="BJ255" s="76"/>
      <c r="BK255" s="76"/>
      <c r="BL255" s="76"/>
      <c r="BM255" s="76"/>
      <c r="BN255" s="76"/>
      <c r="BO255" s="76"/>
      <c r="BP255" s="76"/>
      <c r="BQ255" s="76"/>
      <c r="BR255" s="76"/>
      <c r="BS255" s="76"/>
      <c r="BT255" s="76"/>
      <c r="BU255" s="76"/>
      <c r="BV255" s="76"/>
      <c r="BW255" s="76"/>
      <c r="BX255" s="76"/>
      <c r="BY255" s="76"/>
      <c r="BZ255" s="76"/>
      <c r="CA255" s="76"/>
      <c r="CB255" s="76"/>
      <c r="CC255" s="76"/>
      <c r="CD255" s="76"/>
      <c r="CE255" s="76"/>
      <c r="CF255" s="76"/>
      <c r="CG255" s="76"/>
      <c r="CH255" s="76"/>
      <c r="CI255" s="76"/>
      <c r="CJ255" s="76"/>
      <c r="CK255" s="76"/>
      <c r="CL255" s="76"/>
      <c r="CM255" s="76"/>
      <c r="CN255" s="76"/>
      <c r="CO255" s="76"/>
      <c r="CP255" s="174">
        <f t="shared" si="5"/>
        <v>0</v>
      </c>
      <c r="CQ255" s="175"/>
      <c r="CR255" s="175"/>
      <c r="CS255" s="175"/>
      <c r="CT255" s="175"/>
      <c r="CU255" s="175"/>
      <c r="CV255" s="175"/>
      <c r="CW255" s="175"/>
      <c r="CX255" s="175"/>
      <c r="CY255" s="175"/>
      <c r="CZ255" s="175"/>
      <c r="DA255" s="175"/>
      <c r="DB255" s="175"/>
      <c r="DC255" s="175"/>
      <c r="DD255" s="175"/>
      <c r="DE255" s="176"/>
    </row>
    <row r="256" spans="2:109" ht="24" customHeight="1" hidden="1">
      <c r="B256" s="106" t="s">
        <v>315</v>
      </c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3"/>
      <c r="AC256" s="94" t="s">
        <v>167</v>
      </c>
      <c r="AD256" s="95"/>
      <c r="AE256" s="95"/>
      <c r="AF256" s="95"/>
      <c r="AG256" s="95"/>
      <c r="AH256" s="96"/>
      <c r="AI256" s="97" t="s">
        <v>238</v>
      </c>
      <c r="AJ256" s="95"/>
      <c r="AK256" s="95"/>
      <c r="AL256" s="95"/>
      <c r="AM256" s="95"/>
      <c r="AN256" s="95"/>
      <c r="AO256" s="95"/>
      <c r="AP256" s="95"/>
      <c r="AQ256" s="95"/>
      <c r="AR256" s="95"/>
      <c r="AS256" s="95"/>
      <c r="AT256" s="95"/>
      <c r="AU256" s="95"/>
      <c r="AV256" s="95"/>
      <c r="AW256" s="95"/>
      <c r="AX256" s="95"/>
      <c r="AY256" s="95"/>
      <c r="AZ256" s="95"/>
      <c r="BA256" s="95"/>
      <c r="BB256" s="95"/>
      <c r="BC256" s="96"/>
      <c r="BD256" s="76"/>
      <c r="BE256" s="76"/>
      <c r="BF256" s="76"/>
      <c r="BG256" s="76"/>
      <c r="BH256" s="76"/>
      <c r="BI256" s="76"/>
      <c r="BJ256" s="76"/>
      <c r="BK256" s="76"/>
      <c r="BL256" s="76"/>
      <c r="BM256" s="76"/>
      <c r="BN256" s="76"/>
      <c r="BO256" s="76"/>
      <c r="BP256" s="76"/>
      <c r="BQ256" s="76"/>
      <c r="BR256" s="76"/>
      <c r="BS256" s="76"/>
      <c r="BT256" s="76"/>
      <c r="BU256" s="76"/>
      <c r="BV256" s="76"/>
      <c r="BW256" s="76"/>
      <c r="BX256" s="76"/>
      <c r="BY256" s="76"/>
      <c r="BZ256" s="76"/>
      <c r="CA256" s="76"/>
      <c r="CB256" s="76"/>
      <c r="CC256" s="76"/>
      <c r="CD256" s="76"/>
      <c r="CE256" s="76"/>
      <c r="CF256" s="76"/>
      <c r="CG256" s="76"/>
      <c r="CH256" s="76"/>
      <c r="CI256" s="76"/>
      <c r="CJ256" s="76"/>
      <c r="CK256" s="76"/>
      <c r="CL256" s="76"/>
      <c r="CM256" s="76"/>
      <c r="CN256" s="76"/>
      <c r="CO256" s="76"/>
      <c r="CP256" s="174">
        <f t="shared" si="5"/>
        <v>0</v>
      </c>
      <c r="CQ256" s="175"/>
      <c r="CR256" s="175"/>
      <c r="CS256" s="175"/>
      <c r="CT256" s="175"/>
      <c r="CU256" s="175"/>
      <c r="CV256" s="175"/>
      <c r="CW256" s="175"/>
      <c r="CX256" s="175"/>
      <c r="CY256" s="175"/>
      <c r="CZ256" s="175"/>
      <c r="DA256" s="175"/>
      <c r="DB256" s="175"/>
      <c r="DC256" s="175"/>
      <c r="DD256" s="175"/>
      <c r="DE256" s="176"/>
    </row>
    <row r="257" spans="2:109" ht="21.75" customHeight="1" hidden="1">
      <c r="B257" s="106" t="s">
        <v>316</v>
      </c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3"/>
      <c r="AC257" s="94" t="s">
        <v>167</v>
      </c>
      <c r="AD257" s="95"/>
      <c r="AE257" s="95"/>
      <c r="AF257" s="95"/>
      <c r="AG257" s="95"/>
      <c r="AH257" s="96"/>
      <c r="AI257" s="97" t="s">
        <v>270</v>
      </c>
      <c r="AJ257" s="95"/>
      <c r="AK257" s="95"/>
      <c r="AL257" s="95"/>
      <c r="AM257" s="95"/>
      <c r="AN257" s="95"/>
      <c r="AO257" s="95"/>
      <c r="AP257" s="95"/>
      <c r="AQ257" s="95"/>
      <c r="AR257" s="95"/>
      <c r="AS257" s="95"/>
      <c r="AT257" s="95"/>
      <c r="AU257" s="95"/>
      <c r="AV257" s="95"/>
      <c r="AW257" s="95"/>
      <c r="AX257" s="95"/>
      <c r="AY257" s="95"/>
      <c r="AZ257" s="95"/>
      <c r="BA257" s="95"/>
      <c r="BB257" s="95"/>
      <c r="BC257" s="96"/>
      <c r="BD257" s="76"/>
      <c r="BE257" s="76"/>
      <c r="BF257" s="76"/>
      <c r="BG257" s="76"/>
      <c r="BH257" s="76"/>
      <c r="BI257" s="76"/>
      <c r="BJ257" s="76"/>
      <c r="BK257" s="76"/>
      <c r="BL257" s="76"/>
      <c r="BM257" s="76"/>
      <c r="BN257" s="76"/>
      <c r="BO257" s="76"/>
      <c r="BP257" s="76"/>
      <c r="BQ257" s="76"/>
      <c r="BR257" s="76"/>
      <c r="BS257" s="76"/>
      <c r="BT257" s="76"/>
      <c r="BU257" s="76"/>
      <c r="BV257" s="76"/>
      <c r="BW257" s="76"/>
      <c r="BX257" s="76"/>
      <c r="BY257" s="76"/>
      <c r="BZ257" s="76"/>
      <c r="CA257" s="76"/>
      <c r="CB257" s="76"/>
      <c r="CC257" s="76"/>
      <c r="CD257" s="76"/>
      <c r="CE257" s="76"/>
      <c r="CF257" s="76"/>
      <c r="CG257" s="76"/>
      <c r="CH257" s="76"/>
      <c r="CI257" s="76"/>
      <c r="CJ257" s="76"/>
      <c r="CK257" s="76"/>
      <c r="CL257" s="76"/>
      <c r="CM257" s="76"/>
      <c r="CN257" s="76"/>
      <c r="CO257" s="76"/>
      <c r="CP257" s="174">
        <f t="shared" si="5"/>
        <v>0</v>
      </c>
      <c r="CQ257" s="175"/>
      <c r="CR257" s="175"/>
      <c r="CS257" s="175"/>
      <c r="CT257" s="175"/>
      <c r="CU257" s="175"/>
      <c r="CV257" s="175"/>
      <c r="CW257" s="175"/>
      <c r="CX257" s="175"/>
      <c r="CY257" s="175"/>
      <c r="CZ257" s="175"/>
      <c r="DA257" s="175"/>
      <c r="DB257" s="175"/>
      <c r="DC257" s="175"/>
      <c r="DD257" s="175"/>
      <c r="DE257" s="176"/>
    </row>
    <row r="258" spans="2:109" ht="0.75" customHeight="1" hidden="1">
      <c r="B258" s="106" t="s">
        <v>376</v>
      </c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3"/>
      <c r="AC258" s="94" t="s">
        <v>167</v>
      </c>
      <c r="AD258" s="95"/>
      <c r="AE258" s="95"/>
      <c r="AF258" s="95"/>
      <c r="AG258" s="95"/>
      <c r="AH258" s="96"/>
      <c r="AI258" s="97" t="s">
        <v>381</v>
      </c>
      <c r="AJ258" s="95"/>
      <c r="AK258" s="95"/>
      <c r="AL258" s="95"/>
      <c r="AM258" s="95"/>
      <c r="AN258" s="95"/>
      <c r="AO258" s="95"/>
      <c r="AP258" s="95"/>
      <c r="AQ258" s="95"/>
      <c r="AR258" s="95"/>
      <c r="AS258" s="95"/>
      <c r="AT258" s="95"/>
      <c r="AU258" s="95"/>
      <c r="AV258" s="95"/>
      <c r="AW258" s="95"/>
      <c r="AX258" s="95"/>
      <c r="AY258" s="95"/>
      <c r="AZ258" s="95"/>
      <c r="BA258" s="95"/>
      <c r="BB258" s="95"/>
      <c r="BC258" s="96"/>
      <c r="BD258" s="76"/>
      <c r="BE258" s="76"/>
      <c r="BF258" s="76"/>
      <c r="BG258" s="76"/>
      <c r="BH258" s="76"/>
      <c r="BI258" s="76"/>
      <c r="BJ258" s="76"/>
      <c r="BK258" s="76"/>
      <c r="BL258" s="76"/>
      <c r="BM258" s="76"/>
      <c r="BN258" s="76"/>
      <c r="BO258" s="76"/>
      <c r="BP258" s="76"/>
      <c r="BQ258" s="76"/>
      <c r="BR258" s="76"/>
      <c r="BS258" s="76"/>
      <c r="BT258" s="76"/>
      <c r="BU258" s="76"/>
      <c r="BV258" s="76"/>
      <c r="BW258" s="76"/>
      <c r="BX258" s="76"/>
      <c r="BY258" s="76"/>
      <c r="BZ258" s="76"/>
      <c r="CA258" s="76"/>
      <c r="CB258" s="76"/>
      <c r="CC258" s="76"/>
      <c r="CD258" s="76"/>
      <c r="CE258" s="76"/>
      <c r="CF258" s="76"/>
      <c r="CG258" s="76"/>
      <c r="CH258" s="76"/>
      <c r="CI258" s="76"/>
      <c r="CJ258" s="76"/>
      <c r="CK258" s="76"/>
      <c r="CL258" s="76"/>
      <c r="CM258" s="76"/>
      <c r="CN258" s="76"/>
      <c r="CO258" s="76"/>
      <c r="CP258" s="174">
        <f t="shared" si="5"/>
        <v>0</v>
      </c>
      <c r="CQ258" s="175"/>
      <c r="CR258" s="175"/>
      <c r="CS258" s="175"/>
      <c r="CT258" s="175"/>
      <c r="CU258" s="175"/>
      <c r="CV258" s="175"/>
      <c r="CW258" s="175"/>
      <c r="CX258" s="175"/>
      <c r="CY258" s="175"/>
      <c r="CZ258" s="175"/>
      <c r="DA258" s="175"/>
      <c r="DB258" s="175"/>
      <c r="DC258" s="175"/>
      <c r="DD258" s="175"/>
      <c r="DE258" s="176"/>
    </row>
    <row r="259" spans="2:109" ht="21.75" customHeight="1" hidden="1">
      <c r="B259" s="106" t="s">
        <v>315</v>
      </c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3"/>
      <c r="AC259" s="94" t="s">
        <v>167</v>
      </c>
      <c r="AD259" s="95"/>
      <c r="AE259" s="95"/>
      <c r="AF259" s="95"/>
      <c r="AG259" s="95"/>
      <c r="AH259" s="96"/>
      <c r="AI259" s="97" t="s">
        <v>380</v>
      </c>
      <c r="AJ259" s="95"/>
      <c r="AK259" s="95"/>
      <c r="AL259" s="95"/>
      <c r="AM259" s="95"/>
      <c r="AN259" s="95"/>
      <c r="AO259" s="95"/>
      <c r="AP259" s="95"/>
      <c r="AQ259" s="95"/>
      <c r="AR259" s="95"/>
      <c r="AS259" s="95"/>
      <c r="AT259" s="95"/>
      <c r="AU259" s="95"/>
      <c r="AV259" s="95"/>
      <c r="AW259" s="95"/>
      <c r="AX259" s="95"/>
      <c r="AY259" s="95"/>
      <c r="AZ259" s="95"/>
      <c r="BA259" s="95"/>
      <c r="BB259" s="95"/>
      <c r="BC259" s="96"/>
      <c r="BD259" s="76"/>
      <c r="BE259" s="76"/>
      <c r="BF259" s="76"/>
      <c r="BG259" s="76"/>
      <c r="BH259" s="76"/>
      <c r="BI259" s="76"/>
      <c r="BJ259" s="76"/>
      <c r="BK259" s="76"/>
      <c r="BL259" s="76"/>
      <c r="BM259" s="76"/>
      <c r="BN259" s="76"/>
      <c r="BO259" s="76"/>
      <c r="BP259" s="76"/>
      <c r="BQ259" s="76"/>
      <c r="BR259" s="76"/>
      <c r="BS259" s="76"/>
      <c r="BT259" s="76"/>
      <c r="BU259" s="76"/>
      <c r="BV259" s="76"/>
      <c r="BW259" s="76"/>
      <c r="BX259" s="76"/>
      <c r="BY259" s="76"/>
      <c r="BZ259" s="76"/>
      <c r="CA259" s="76"/>
      <c r="CB259" s="76"/>
      <c r="CC259" s="76"/>
      <c r="CD259" s="76"/>
      <c r="CE259" s="76"/>
      <c r="CF259" s="76"/>
      <c r="CG259" s="76"/>
      <c r="CH259" s="76"/>
      <c r="CI259" s="76"/>
      <c r="CJ259" s="76"/>
      <c r="CK259" s="76"/>
      <c r="CL259" s="76"/>
      <c r="CM259" s="76"/>
      <c r="CN259" s="76"/>
      <c r="CO259" s="76"/>
      <c r="CP259" s="174">
        <f t="shared" si="5"/>
        <v>0</v>
      </c>
      <c r="CQ259" s="175"/>
      <c r="CR259" s="175"/>
      <c r="CS259" s="175"/>
      <c r="CT259" s="175"/>
      <c r="CU259" s="175"/>
      <c r="CV259" s="175"/>
      <c r="CW259" s="175"/>
      <c r="CX259" s="175"/>
      <c r="CY259" s="175"/>
      <c r="CZ259" s="175"/>
      <c r="DA259" s="175"/>
      <c r="DB259" s="175"/>
      <c r="DC259" s="175"/>
      <c r="DD259" s="175"/>
      <c r="DE259" s="176"/>
    </row>
    <row r="260" spans="2:109" ht="23.25" customHeight="1" hidden="1">
      <c r="B260" s="106" t="s">
        <v>262</v>
      </c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3"/>
      <c r="AC260" s="94" t="s">
        <v>167</v>
      </c>
      <c r="AD260" s="95"/>
      <c r="AE260" s="95"/>
      <c r="AF260" s="95"/>
      <c r="AG260" s="95"/>
      <c r="AH260" s="96"/>
      <c r="AI260" s="97" t="s">
        <v>379</v>
      </c>
      <c r="AJ260" s="95"/>
      <c r="AK260" s="95"/>
      <c r="AL260" s="95"/>
      <c r="AM260" s="95"/>
      <c r="AN260" s="95"/>
      <c r="AO260" s="95"/>
      <c r="AP260" s="95"/>
      <c r="AQ260" s="95"/>
      <c r="AR260" s="95"/>
      <c r="AS260" s="95"/>
      <c r="AT260" s="95"/>
      <c r="AU260" s="95"/>
      <c r="AV260" s="95"/>
      <c r="AW260" s="95"/>
      <c r="AX260" s="95"/>
      <c r="AY260" s="95"/>
      <c r="AZ260" s="95"/>
      <c r="BA260" s="95"/>
      <c r="BB260" s="95"/>
      <c r="BC260" s="96"/>
      <c r="BD260" s="76"/>
      <c r="BE260" s="76"/>
      <c r="BF260" s="76"/>
      <c r="BG260" s="76"/>
      <c r="BH260" s="76"/>
      <c r="BI260" s="76"/>
      <c r="BJ260" s="76"/>
      <c r="BK260" s="76"/>
      <c r="BL260" s="76"/>
      <c r="BM260" s="76"/>
      <c r="BN260" s="76"/>
      <c r="BO260" s="76"/>
      <c r="BP260" s="76"/>
      <c r="BQ260" s="76"/>
      <c r="BR260" s="76"/>
      <c r="BS260" s="76"/>
      <c r="BT260" s="76"/>
      <c r="BU260" s="76"/>
      <c r="BV260" s="76"/>
      <c r="BW260" s="76"/>
      <c r="BX260" s="76"/>
      <c r="BY260" s="76"/>
      <c r="BZ260" s="76"/>
      <c r="CA260" s="76"/>
      <c r="CB260" s="76"/>
      <c r="CC260" s="76"/>
      <c r="CD260" s="76"/>
      <c r="CE260" s="76"/>
      <c r="CF260" s="76"/>
      <c r="CG260" s="76"/>
      <c r="CH260" s="76"/>
      <c r="CI260" s="76"/>
      <c r="CJ260" s="76"/>
      <c r="CK260" s="76"/>
      <c r="CL260" s="76"/>
      <c r="CM260" s="76"/>
      <c r="CN260" s="76"/>
      <c r="CO260" s="76"/>
      <c r="CP260" s="174">
        <f t="shared" si="5"/>
        <v>0</v>
      </c>
      <c r="CQ260" s="175"/>
      <c r="CR260" s="175"/>
      <c r="CS260" s="175"/>
      <c r="CT260" s="175"/>
      <c r="CU260" s="175"/>
      <c r="CV260" s="175"/>
      <c r="CW260" s="175"/>
      <c r="CX260" s="175"/>
      <c r="CY260" s="175"/>
      <c r="CZ260" s="175"/>
      <c r="DA260" s="175"/>
      <c r="DB260" s="175"/>
      <c r="DC260" s="175"/>
      <c r="DD260" s="175"/>
      <c r="DE260" s="176"/>
    </row>
    <row r="261" spans="2:109" ht="25.5" customHeight="1" hidden="1">
      <c r="B261" s="106" t="s">
        <v>315</v>
      </c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3"/>
      <c r="AC261" s="94" t="s">
        <v>167</v>
      </c>
      <c r="AD261" s="95"/>
      <c r="AE261" s="95"/>
      <c r="AF261" s="95"/>
      <c r="AG261" s="95"/>
      <c r="AH261" s="96"/>
      <c r="AI261" s="97" t="s">
        <v>378</v>
      </c>
      <c r="AJ261" s="95"/>
      <c r="AK261" s="95"/>
      <c r="AL261" s="95"/>
      <c r="AM261" s="95"/>
      <c r="AN261" s="95"/>
      <c r="AO261" s="95"/>
      <c r="AP261" s="95"/>
      <c r="AQ261" s="95"/>
      <c r="AR261" s="95"/>
      <c r="AS261" s="95"/>
      <c r="AT261" s="95"/>
      <c r="AU261" s="95"/>
      <c r="AV261" s="95"/>
      <c r="AW261" s="95"/>
      <c r="AX261" s="95"/>
      <c r="AY261" s="95"/>
      <c r="AZ261" s="95"/>
      <c r="BA261" s="95"/>
      <c r="BB261" s="95"/>
      <c r="BC261" s="96"/>
      <c r="BD261" s="76"/>
      <c r="BE261" s="76"/>
      <c r="BF261" s="76"/>
      <c r="BG261" s="76"/>
      <c r="BH261" s="76"/>
      <c r="BI261" s="76"/>
      <c r="BJ261" s="76"/>
      <c r="BK261" s="76"/>
      <c r="BL261" s="76"/>
      <c r="BM261" s="76"/>
      <c r="BN261" s="76"/>
      <c r="BO261" s="76"/>
      <c r="BP261" s="76"/>
      <c r="BQ261" s="76"/>
      <c r="BR261" s="76"/>
      <c r="BS261" s="76"/>
      <c r="BT261" s="76"/>
      <c r="BU261" s="76"/>
      <c r="BV261" s="76"/>
      <c r="BW261" s="76"/>
      <c r="BX261" s="76"/>
      <c r="BY261" s="76"/>
      <c r="BZ261" s="76"/>
      <c r="CA261" s="76"/>
      <c r="CB261" s="76"/>
      <c r="CC261" s="76"/>
      <c r="CD261" s="76"/>
      <c r="CE261" s="76"/>
      <c r="CF261" s="76"/>
      <c r="CG261" s="76"/>
      <c r="CH261" s="76"/>
      <c r="CI261" s="76"/>
      <c r="CJ261" s="76"/>
      <c r="CK261" s="76"/>
      <c r="CL261" s="76"/>
      <c r="CM261" s="76"/>
      <c r="CN261" s="76"/>
      <c r="CO261" s="76"/>
      <c r="CP261" s="174">
        <f t="shared" si="5"/>
        <v>0</v>
      </c>
      <c r="CQ261" s="175"/>
      <c r="CR261" s="175"/>
      <c r="CS261" s="175"/>
      <c r="CT261" s="175"/>
      <c r="CU261" s="175"/>
      <c r="CV261" s="175"/>
      <c r="CW261" s="175"/>
      <c r="CX261" s="175"/>
      <c r="CY261" s="175"/>
      <c r="CZ261" s="175"/>
      <c r="DA261" s="175"/>
      <c r="DB261" s="175"/>
      <c r="DC261" s="175"/>
      <c r="DD261" s="175"/>
      <c r="DE261" s="176"/>
    </row>
    <row r="262" spans="2:109" ht="1.5" customHeight="1" hidden="1">
      <c r="B262" s="106" t="s">
        <v>316</v>
      </c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3"/>
      <c r="AC262" s="94" t="s">
        <v>167</v>
      </c>
      <c r="AD262" s="95"/>
      <c r="AE262" s="95"/>
      <c r="AF262" s="95"/>
      <c r="AG262" s="95"/>
      <c r="AH262" s="96"/>
      <c r="AI262" s="97" t="s">
        <v>377</v>
      </c>
      <c r="AJ262" s="95"/>
      <c r="AK262" s="95"/>
      <c r="AL262" s="95"/>
      <c r="AM262" s="95"/>
      <c r="AN262" s="95"/>
      <c r="AO262" s="95"/>
      <c r="AP262" s="95"/>
      <c r="AQ262" s="95"/>
      <c r="AR262" s="95"/>
      <c r="AS262" s="95"/>
      <c r="AT262" s="95"/>
      <c r="AU262" s="95"/>
      <c r="AV262" s="95"/>
      <c r="AW262" s="95"/>
      <c r="AX262" s="95"/>
      <c r="AY262" s="95"/>
      <c r="AZ262" s="95"/>
      <c r="BA262" s="95"/>
      <c r="BB262" s="95"/>
      <c r="BC262" s="96"/>
      <c r="BD262" s="76"/>
      <c r="BE262" s="76"/>
      <c r="BF262" s="76"/>
      <c r="BG262" s="76"/>
      <c r="BH262" s="76"/>
      <c r="BI262" s="76"/>
      <c r="BJ262" s="76"/>
      <c r="BK262" s="76"/>
      <c r="BL262" s="76"/>
      <c r="BM262" s="76"/>
      <c r="BN262" s="76"/>
      <c r="BO262" s="76"/>
      <c r="BP262" s="76"/>
      <c r="BQ262" s="76"/>
      <c r="BR262" s="76"/>
      <c r="BS262" s="76"/>
      <c r="BT262" s="76"/>
      <c r="BU262" s="76"/>
      <c r="BV262" s="76"/>
      <c r="BW262" s="76"/>
      <c r="BX262" s="76"/>
      <c r="BY262" s="76"/>
      <c r="BZ262" s="76"/>
      <c r="CA262" s="76"/>
      <c r="CB262" s="76"/>
      <c r="CC262" s="76"/>
      <c r="CD262" s="76"/>
      <c r="CE262" s="76"/>
      <c r="CF262" s="76"/>
      <c r="CG262" s="76"/>
      <c r="CH262" s="76"/>
      <c r="CI262" s="76"/>
      <c r="CJ262" s="76"/>
      <c r="CK262" s="76"/>
      <c r="CL262" s="76"/>
      <c r="CM262" s="76"/>
      <c r="CN262" s="76"/>
      <c r="CO262" s="76"/>
      <c r="CP262" s="174">
        <f t="shared" si="5"/>
        <v>0</v>
      </c>
      <c r="CQ262" s="175"/>
      <c r="CR262" s="175"/>
      <c r="CS262" s="175"/>
      <c r="CT262" s="175"/>
      <c r="CU262" s="175"/>
      <c r="CV262" s="175"/>
      <c r="CW262" s="175"/>
      <c r="CX262" s="175"/>
      <c r="CY262" s="175"/>
      <c r="CZ262" s="175"/>
      <c r="DA262" s="175"/>
      <c r="DB262" s="175"/>
      <c r="DC262" s="175"/>
      <c r="DD262" s="175"/>
      <c r="DE262" s="176"/>
    </row>
    <row r="263" spans="2:109" ht="1.5" customHeight="1" hidden="1">
      <c r="B263" s="64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8"/>
      <c r="AC263" s="60"/>
      <c r="AD263" s="61"/>
      <c r="AE263" s="61"/>
      <c r="AF263" s="61"/>
      <c r="AG263" s="61"/>
      <c r="AH263" s="62"/>
      <c r="AI263" s="63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2"/>
      <c r="BD263" s="59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59"/>
      <c r="BQ263" s="59"/>
      <c r="BR263" s="59"/>
      <c r="BS263" s="59"/>
      <c r="BT263" s="59"/>
      <c r="BU263" s="59"/>
      <c r="BV263" s="59"/>
      <c r="BW263" s="59"/>
      <c r="BX263" s="59"/>
      <c r="BY263" s="59"/>
      <c r="BZ263" s="59"/>
      <c r="CA263" s="59"/>
      <c r="CB263" s="59"/>
      <c r="CC263" s="59"/>
      <c r="CD263" s="59"/>
      <c r="CE263" s="59"/>
      <c r="CF263" s="59"/>
      <c r="CG263" s="59"/>
      <c r="CH263" s="59"/>
      <c r="CI263" s="59"/>
      <c r="CJ263" s="59"/>
      <c r="CK263" s="59"/>
      <c r="CL263" s="59"/>
      <c r="CM263" s="59"/>
      <c r="CN263" s="59"/>
      <c r="CO263" s="59"/>
      <c r="CP263" s="65"/>
      <c r="CQ263" s="66"/>
      <c r="CR263" s="66"/>
      <c r="CS263" s="66"/>
      <c r="CT263" s="66"/>
      <c r="CU263" s="66"/>
      <c r="CV263" s="66"/>
      <c r="CW263" s="66"/>
      <c r="CX263" s="66"/>
      <c r="CY263" s="66"/>
      <c r="CZ263" s="66"/>
      <c r="DA263" s="66"/>
      <c r="DB263" s="66"/>
      <c r="DC263" s="66"/>
      <c r="DD263" s="66"/>
      <c r="DE263" s="67"/>
    </row>
    <row r="264" spans="2:109" ht="67.5" customHeight="1">
      <c r="B264" s="106" t="s">
        <v>352</v>
      </c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3"/>
      <c r="AC264" s="94" t="s">
        <v>167</v>
      </c>
      <c r="AD264" s="95"/>
      <c r="AE264" s="95"/>
      <c r="AF264" s="95"/>
      <c r="AG264" s="95"/>
      <c r="AH264" s="96"/>
      <c r="AI264" s="97" t="s">
        <v>568</v>
      </c>
      <c r="AJ264" s="95"/>
      <c r="AK264" s="95"/>
      <c r="AL264" s="95"/>
      <c r="AM264" s="95"/>
      <c r="AN264" s="95"/>
      <c r="AO264" s="95"/>
      <c r="AP264" s="95"/>
      <c r="AQ264" s="95"/>
      <c r="AR264" s="95"/>
      <c r="AS264" s="95"/>
      <c r="AT264" s="95"/>
      <c r="AU264" s="95"/>
      <c r="AV264" s="95"/>
      <c r="AW264" s="95"/>
      <c r="AX264" s="95"/>
      <c r="AY264" s="95"/>
      <c r="AZ264" s="95"/>
      <c r="BA264" s="95"/>
      <c r="BB264" s="95"/>
      <c r="BC264" s="96"/>
      <c r="BD264" s="76">
        <v>4000</v>
      </c>
      <c r="BE264" s="76"/>
      <c r="BF264" s="76"/>
      <c r="BG264" s="76"/>
      <c r="BH264" s="76"/>
      <c r="BI264" s="76"/>
      <c r="BJ264" s="76"/>
      <c r="BK264" s="76"/>
      <c r="BL264" s="76"/>
      <c r="BM264" s="76"/>
      <c r="BN264" s="76"/>
      <c r="BO264" s="76"/>
      <c r="BP264" s="76"/>
      <c r="BQ264" s="76"/>
      <c r="BR264" s="76"/>
      <c r="BS264" s="76"/>
      <c r="BT264" s="76"/>
      <c r="BU264" s="76"/>
      <c r="BV264" s="76"/>
      <c r="BW264" s="76"/>
      <c r="BX264" s="76"/>
      <c r="BY264" s="76"/>
      <c r="BZ264" s="76">
        <v>4000</v>
      </c>
      <c r="CA264" s="76"/>
      <c r="CB264" s="76"/>
      <c r="CC264" s="76"/>
      <c r="CD264" s="76"/>
      <c r="CE264" s="76"/>
      <c r="CF264" s="76"/>
      <c r="CG264" s="76"/>
      <c r="CH264" s="76"/>
      <c r="CI264" s="76"/>
      <c r="CJ264" s="76"/>
      <c r="CK264" s="76"/>
      <c r="CL264" s="76"/>
      <c r="CM264" s="76"/>
      <c r="CN264" s="76"/>
      <c r="CO264" s="76"/>
      <c r="CP264" s="174">
        <f>BD264-BZ264</f>
        <v>0</v>
      </c>
      <c r="CQ264" s="175"/>
      <c r="CR264" s="175"/>
      <c r="CS264" s="175"/>
      <c r="CT264" s="175"/>
      <c r="CU264" s="175"/>
      <c r="CV264" s="175"/>
      <c r="CW264" s="175"/>
      <c r="CX264" s="175"/>
      <c r="CY264" s="175"/>
      <c r="CZ264" s="175"/>
      <c r="DA264" s="175"/>
      <c r="DB264" s="175"/>
      <c r="DC264" s="175"/>
      <c r="DD264" s="175"/>
      <c r="DE264" s="176"/>
    </row>
    <row r="265" spans="2:109" ht="67.5" customHeight="1">
      <c r="B265" s="106" t="s">
        <v>352</v>
      </c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3"/>
      <c r="AC265" s="94" t="s">
        <v>167</v>
      </c>
      <c r="AD265" s="95"/>
      <c r="AE265" s="95"/>
      <c r="AF265" s="95"/>
      <c r="AG265" s="95"/>
      <c r="AH265" s="96"/>
      <c r="AI265" s="97" t="s">
        <v>556</v>
      </c>
      <c r="AJ265" s="95"/>
      <c r="AK265" s="95"/>
      <c r="AL265" s="95"/>
      <c r="AM265" s="95"/>
      <c r="AN265" s="95"/>
      <c r="AO265" s="95"/>
      <c r="AP265" s="95"/>
      <c r="AQ265" s="95"/>
      <c r="AR265" s="95"/>
      <c r="AS265" s="95"/>
      <c r="AT265" s="95"/>
      <c r="AU265" s="95"/>
      <c r="AV265" s="95"/>
      <c r="AW265" s="95"/>
      <c r="AX265" s="95"/>
      <c r="AY265" s="95"/>
      <c r="AZ265" s="95"/>
      <c r="BA265" s="95"/>
      <c r="BB265" s="95"/>
      <c r="BC265" s="96"/>
      <c r="BD265" s="76">
        <v>4000</v>
      </c>
      <c r="BE265" s="76"/>
      <c r="BF265" s="76"/>
      <c r="BG265" s="76"/>
      <c r="BH265" s="76"/>
      <c r="BI265" s="76"/>
      <c r="BJ265" s="76"/>
      <c r="BK265" s="76"/>
      <c r="BL265" s="76"/>
      <c r="BM265" s="76"/>
      <c r="BN265" s="76"/>
      <c r="BO265" s="76"/>
      <c r="BP265" s="76"/>
      <c r="BQ265" s="76"/>
      <c r="BR265" s="76"/>
      <c r="BS265" s="76"/>
      <c r="BT265" s="76"/>
      <c r="BU265" s="76"/>
      <c r="BV265" s="76"/>
      <c r="BW265" s="76"/>
      <c r="BX265" s="76"/>
      <c r="BY265" s="76"/>
      <c r="BZ265" s="76">
        <v>4000</v>
      </c>
      <c r="CA265" s="76"/>
      <c r="CB265" s="76"/>
      <c r="CC265" s="76"/>
      <c r="CD265" s="76"/>
      <c r="CE265" s="76"/>
      <c r="CF265" s="76"/>
      <c r="CG265" s="76"/>
      <c r="CH265" s="76"/>
      <c r="CI265" s="76"/>
      <c r="CJ265" s="76"/>
      <c r="CK265" s="76"/>
      <c r="CL265" s="76"/>
      <c r="CM265" s="76"/>
      <c r="CN265" s="76"/>
      <c r="CO265" s="76"/>
      <c r="CP265" s="174">
        <f t="shared" si="5"/>
        <v>0</v>
      </c>
      <c r="CQ265" s="175"/>
      <c r="CR265" s="175"/>
      <c r="CS265" s="175"/>
      <c r="CT265" s="175"/>
      <c r="CU265" s="175"/>
      <c r="CV265" s="175"/>
      <c r="CW265" s="175"/>
      <c r="CX265" s="175"/>
      <c r="CY265" s="175"/>
      <c r="CZ265" s="175"/>
      <c r="DA265" s="175"/>
      <c r="DB265" s="175"/>
      <c r="DC265" s="175"/>
      <c r="DD265" s="175"/>
      <c r="DE265" s="176"/>
    </row>
    <row r="266" spans="2:109" ht="48" customHeight="1">
      <c r="B266" s="106" t="s">
        <v>352</v>
      </c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3"/>
      <c r="AC266" s="94" t="s">
        <v>167</v>
      </c>
      <c r="AD266" s="95"/>
      <c r="AE266" s="95"/>
      <c r="AF266" s="95"/>
      <c r="AG266" s="95"/>
      <c r="AH266" s="96"/>
      <c r="AI266" s="97" t="s">
        <v>560</v>
      </c>
      <c r="AJ266" s="95"/>
      <c r="AK266" s="95"/>
      <c r="AL266" s="95"/>
      <c r="AM266" s="95"/>
      <c r="AN266" s="95"/>
      <c r="AO266" s="95"/>
      <c r="AP266" s="95"/>
      <c r="AQ266" s="95"/>
      <c r="AR266" s="95"/>
      <c r="AS266" s="95"/>
      <c r="AT266" s="95"/>
      <c r="AU266" s="95"/>
      <c r="AV266" s="95"/>
      <c r="AW266" s="95"/>
      <c r="AX266" s="95"/>
      <c r="AY266" s="95"/>
      <c r="AZ266" s="95"/>
      <c r="BA266" s="95"/>
      <c r="BB266" s="95"/>
      <c r="BC266" s="96"/>
      <c r="BD266" s="76">
        <v>4000</v>
      </c>
      <c r="BE266" s="76"/>
      <c r="BF266" s="76"/>
      <c r="BG266" s="76"/>
      <c r="BH266" s="76"/>
      <c r="BI266" s="76"/>
      <c r="BJ266" s="76"/>
      <c r="BK266" s="76"/>
      <c r="BL266" s="76"/>
      <c r="BM266" s="76"/>
      <c r="BN266" s="76"/>
      <c r="BO266" s="76"/>
      <c r="BP266" s="76"/>
      <c r="BQ266" s="76"/>
      <c r="BR266" s="76"/>
      <c r="BS266" s="76"/>
      <c r="BT266" s="76"/>
      <c r="BU266" s="76"/>
      <c r="BV266" s="76"/>
      <c r="BW266" s="76"/>
      <c r="BX266" s="76"/>
      <c r="BY266" s="76"/>
      <c r="BZ266" s="76">
        <v>4000</v>
      </c>
      <c r="CA266" s="76"/>
      <c r="CB266" s="76"/>
      <c r="CC266" s="76"/>
      <c r="CD266" s="76"/>
      <c r="CE266" s="76"/>
      <c r="CF266" s="76"/>
      <c r="CG266" s="76"/>
      <c r="CH266" s="76"/>
      <c r="CI266" s="76"/>
      <c r="CJ266" s="76"/>
      <c r="CK266" s="76"/>
      <c r="CL266" s="76"/>
      <c r="CM266" s="76"/>
      <c r="CN266" s="76"/>
      <c r="CO266" s="76"/>
      <c r="CP266" s="174">
        <f>BD266-BZ266</f>
        <v>0</v>
      </c>
      <c r="CQ266" s="175"/>
      <c r="CR266" s="175"/>
      <c r="CS266" s="175"/>
      <c r="CT266" s="175"/>
      <c r="CU266" s="175"/>
      <c r="CV266" s="175"/>
      <c r="CW266" s="175"/>
      <c r="CX266" s="175"/>
      <c r="CY266" s="175"/>
      <c r="CZ266" s="175"/>
      <c r="DA266" s="175"/>
      <c r="DB266" s="175"/>
      <c r="DC266" s="175"/>
      <c r="DD266" s="175"/>
      <c r="DE266" s="176"/>
    </row>
    <row r="267" spans="2:109" ht="29.25" customHeight="1">
      <c r="B267" s="106" t="s">
        <v>315</v>
      </c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3"/>
      <c r="AC267" s="94" t="s">
        <v>167</v>
      </c>
      <c r="AD267" s="95"/>
      <c r="AE267" s="95"/>
      <c r="AF267" s="95"/>
      <c r="AG267" s="95"/>
      <c r="AH267" s="96"/>
      <c r="AI267" s="97" t="s">
        <v>558</v>
      </c>
      <c r="AJ267" s="95"/>
      <c r="AK267" s="95"/>
      <c r="AL267" s="95"/>
      <c r="AM267" s="95"/>
      <c r="AN267" s="95"/>
      <c r="AO267" s="95"/>
      <c r="AP267" s="95"/>
      <c r="AQ267" s="95"/>
      <c r="AR267" s="95"/>
      <c r="AS267" s="95"/>
      <c r="AT267" s="95"/>
      <c r="AU267" s="95"/>
      <c r="AV267" s="95"/>
      <c r="AW267" s="95"/>
      <c r="AX267" s="95"/>
      <c r="AY267" s="95"/>
      <c r="AZ267" s="95"/>
      <c r="BA267" s="95"/>
      <c r="BB267" s="95"/>
      <c r="BC267" s="96"/>
      <c r="BD267" s="76">
        <v>4000</v>
      </c>
      <c r="BE267" s="76"/>
      <c r="BF267" s="76"/>
      <c r="BG267" s="76"/>
      <c r="BH267" s="76"/>
      <c r="BI267" s="76"/>
      <c r="BJ267" s="76"/>
      <c r="BK267" s="76"/>
      <c r="BL267" s="76"/>
      <c r="BM267" s="76"/>
      <c r="BN267" s="76"/>
      <c r="BO267" s="76"/>
      <c r="BP267" s="76"/>
      <c r="BQ267" s="76"/>
      <c r="BR267" s="76"/>
      <c r="BS267" s="76"/>
      <c r="BT267" s="76"/>
      <c r="BU267" s="76"/>
      <c r="BV267" s="76"/>
      <c r="BW267" s="76"/>
      <c r="BX267" s="76"/>
      <c r="BY267" s="76"/>
      <c r="BZ267" s="76">
        <v>4000</v>
      </c>
      <c r="CA267" s="76"/>
      <c r="CB267" s="76"/>
      <c r="CC267" s="76"/>
      <c r="CD267" s="76"/>
      <c r="CE267" s="76"/>
      <c r="CF267" s="76"/>
      <c r="CG267" s="76"/>
      <c r="CH267" s="76"/>
      <c r="CI267" s="76"/>
      <c r="CJ267" s="76"/>
      <c r="CK267" s="76"/>
      <c r="CL267" s="76"/>
      <c r="CM267" s="76"/>
      <c r="CN267" s="76"/>
      <c r="CO267" s="76"/>
      <c r="CP267" s="174">
        <f t="shared" si="5"/>
        <v>0</v>
      </c>
      <c r="CQ267" s="175"/>
      <c r="CR267" s="175"/>
      <c r="CS267" s="175"/>
      <c r="CT267" s="175"/>
      <c r="CU267" s="175"/>
      <c r="CV267" s="175"/>
      <c r="CW267" s="175"/>
      <c r="CX267" s="175"/>
      <c r="CY267" s="175"/>
      <c r="CZ267" s="175"/>
      <c r="DA267" s="175"/>
      <c r="DB267" s="175"/>
      <c r="DC267" s="175"/>
      <c r="DD267" s="175"/>
      <c r="DE267" s="176"/>
    </row>
    <row r="268" spans="2:109" ht="23.25" customHeight="1">
      <c r="B268" s="106" t="s">
        <v>316</v>
      </c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3"/>
      <c r="AC268" s="94" t="s">
        <v>167</v>
      </c>
      <c r="AD268" s="95"/>
      <c r="AE268" s="95"/>
      <c r="AF268" s="95"/>
      <c r="AG268" s="95"/>
      <c r="AH268" s="96"/>
      <c r="AI268" s="97" t="s">
        <v>557</v>
      </c>
      <c r="AJ268" s="95"/>
      <c r="AK268" s="95"/>
      <c r="AL268" s="95"/>
      <c r="AM268" s="95"/>
      <c r="AN268" s="95"/>
      <c r="AO268" s="95"/>
      <c r="AP268" s="95"/>
      <c r="AQ268" s="95"/>
      <c r="AR268" s="95"/>
      <c r="AS268" s="95"/>
      <c r="AT268" s="95"/>
      <c r="AU268" s="95"/>
      <c r="AV268" s="95"/>
      <c r="AW268" s="95"/>
      <c r="AX268" s="95"/>
      <c r="AY268" s="95"/>
      <c r="AZ268" s="95"/>
      <c r="BA268" s="95"/>
      <c r="BB268" s="95"/>
      <c r="BC268" s="96"/>
      <c r="BD268" s="76">
        <v>4000</v>
      </c>
      <c r="BE268" s="76"/>
      <c r="BF268" s="76"/>
      <c r="BG268" s="76"/>
      <c r="BH268" s="76"/>
      <c r="BI268" s="76"/>
      <c r="BJ268" s="76"/>
      <c r="BK268" s="76"/>
      <c r="BL268" s="76"/>
      <c r="BM268" s="76"/>
      <c r="BN268" s="76"/>
      <c r="BO268" s="76"/>
      <c r="BP268" s="76"/>
      <c r="BQ268" s="76"/>
      <c r="BR268" s="76"/>
      <c r="BS268" s="76"/>
      <c r="BT268" s="76"/>
      <c r="BU268" s="76"/>
      <c r="BV268" s="76"/>
      <c r="BW268" s="76"/>
      <c r="BX268" s="76"/>
      <c r="BY268" s="76"/>
      <c r="BZ268" s="76">
        <v>4000</v>
      </c>
      <c r="CA268" s="76"/>
      <c r="CB268" s="76"/>
      <c r="CC268" s="76"/>
      <c r="CD268" s="76"/>
      <c r="CE268" s="76"/>
      <c r="CF268" s="76"/>
      <c r="CG268" s="76"/>
      <c r="CH268" s="76"/>
      <c r="CI268" s="76"/>
      <c r="CJ268" s="76"/>
      <c r="CK268" s="76"/>
      <c r="CL268" s="76"/>
      <c r="CM268" s="76"/>
      <c r="CN268" s="76"/>
      <c r="CO268" s="76"/>
      <c r="CP268" s="174">
        <f aca="true" t="shared" si="6" ref="CP268:CP276">BD268-BZ268</f>
        <v>0</v>
      </c>
      <c r="CQ268" s="175"/>
      <c r="CR268" s="175"/>
      <c r="CS268" s="175"/>
      <c r="CT268" s="175"/>
      <c r="CU268" s="175"/>
      <c r="CV268" s="175"/>
      <c r="CW268" s="175"/>
      <c r="CX268" s="175"/>
      <c r="CY268" s="175"/>
      <c r="CZ268" s="175"/>
      <c r="DA268" s="175"/>
      <c r="DB268" s="175"/>
      <c r="DC268" s="175"/>
      <c r="DD268" s="175"/>
      <c r="DE268" s="176"/>
    </row>
    <row r="269" spans="2:109" ht="22.5" customHeight="1">
      <c r="B269" s="199" t="s">
        <v>251</v>
      </c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  <c r="AA269" s="99"/>
      <c r="AB269" s="100"/>
      <c r="AC269" s="94" t="s">
        <v>167</v>
      </c>
      <c r="AD269" s="95"/>
      <c r="AE269" s="95"/>
      <c r="AF269" s="95"/>
      <c r="AG269" s="95"/>
      <c r="AH269" s="96"/>
      <c r="AI269" s="200" t="s">
        <v>110</v>
      </c>
      <c r="AJ269" s="201"/>
      <c r="AK269" s="201"/>
      <c r="AL269" s="201"/>
      <c r="AM269" s="201"/>
      <c r="AN269" s="201"/>
      <c r="AO269" s="201"/>
      <c r="AP269" s="201"/>
      <c r="AQ269" s="201"/>
      <c r="AR269" s="201"/>
      <c r="AS269" s="201"/>
      <c r="AT269" s="201"/>
      <c r="AU269" s="201"/>
      <c r="AV269" s="201"/>
      <c r="AW269" s="201"/>
      <c r="AX269" s="201"/>
      <c r="AY269" s="201"/>
      <c r="AZ269" s="201"/>
      <c r="BA269" s="201"/>
      <c r="BB269" s="201"/>
      <c r="BC269" s="202"/>
      <c r="BD269" s="83">
        <f aca="true" t="shared" si="7" ref="BD269:BD275">BD270</f>
        <v>1000</v>
      </c>
      <c r="BE269" s="83"/>
      <c r="BF269" s="83"/>
      <c r="BG269" s="83"/>
      <c r="BH269" s="83"/>
      <c r="BI269" s="83"/>
      <c r="BJ269" s="83"/>
      <c r="BK269" s="83"/>
      <c r="BL269" s="83"/>
      <c r="BM269" s="83"/>
      <c r="BN269" s="83"/>
      <c r="BO269" s="83"/>
      <c r="BP269" s="83"/>
      <c r="BQ269" s="83"/>
      <c r="BR269" s="83"/>
      <c r="BS269" s="83"/>
      <c r="BT269" s="83"/>
      <c r="BU269" s="83"/>
      <c r="BV269" s="83"/>
      <c r="BW269" s="83"/>
      <c r="BX269" s="83"/>
      <c r="BY269" s="83"/>
      <c r="BZ269" s="83">
        <f aca="true" t="shared" si="8" ref="BZ269:BZ275">BZ270</f>
        <v>0</v>
      </c>
      <c r="CA269" s="83"/>
      <c r="CB269" s="83"/>
      <c r="CC269" s="83"/>
      <c r="CD269" s="83"/>
      <c r="CE269" s="83"/>
      <c r="CF269" s="83"/>
      <c r="CG269" s="83"/>
      <c r="CH269" s="83"/>
      <c r="CI269" s="83"/>
      <c r="CJ269" s="83"/>
      <c r="CK269" s="83"/>
      <c r="CL269" s="83"/>
      <c r="CM269" s="83"/>
      <c r="CN269" s="83"/>
      <c r="CO269" s="83"/>
      <c r="CP269" s="158">
        <f t="shared" si="6"/>
        <v>1000</v>
      </c>
      <c r="CQ269" s="159"/>
      <c r="CR269" s="159"/>
      <c r="CS269" s="159"/>
      <c r="CT269" s="159"/>
      <c r="CU269" s="159"/>
      <c r="CV269" s="159"/>
      <c r="CW269" s="159"/>
      <c r="CX269" s="159"/>
      <c r="CY269" s="159"/>
      <c r="CZ269" s="159"/>
      <c r="DA269" s="159"/>
      <c r="DB269" s="159"/>
      <c r="DC269" s="159"/>
      <c r="DD269" s="159"/>
      <c r="DE269" s="160"/>
    </row>
    <row r="270" spans="2:109" ht="22.5" customHeight="1">
      <c r="B270" s="199" t="s">
        <v>252</v>
      </c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  <c r="AA270" s="99"/>
      <c r="AB270" s="100"/>
      <c r="AC270" s="94" t="s">
        <v>167</v>
      </c>
      <c r="AD270" s="95"/>
      <c r="AE270" s="95"/>
      <c r="AF270" s="95"/>
      <c r="AG270" s="95"/>
      <c r="AH270" s="96"/>
      <c r="AI270" s="200" t="s">
        <v>111</v>
      </c>
      <c r="AJ270" s="201"/>
      <c r="AK270" s="201"/>
      <c r="AL270" s="201"/>
      <c r="AM270" s="201"/>
      <c r="AN270" s="201"/>
      <c r="AO270" s="201"/>
      <c r="AP270" s="201"/>
      <c r="AQ270" s="201"/>
      <c r="AR270" s="201"/>
      <c r="AS270" s="201"/>
      <c r="AT270" s="201"/>
      <c r="AU270" s="201"/>
      <c r="AV270" s="201"/>
      <c r="AW270" s="201"/>
      <c r="AX270" s="201"/>
      <c r="AY270" s="201"/>
      <c r="AZ270" s="201"/>
      <c r="BA270" s="201"/>
      <c r="BB270" s="201"/>
      <c r="BC270" s="202"/>
      <c r="BD270" s="83">
        <f t="shared" si="7"/>
        <v>1000</v>
      </c>
      <c r="BE270" s="83"/>
      <c r="BF270" s="83"/>
      <c r="BG270" s="83"/>
      <c r="BH270" s="83"/>
      <c r="BI270" s="83"/>
      <c r="BJ270" s="83"/>
      <c r="BK270" s="83"/>
      <c r="BL270" s="83"/>
      <c r="BM270" s="83"/>
      <c r="BN270" s="83"/>
      <c r="BO270" s="83"/>
      <c r="BP270" s="83"/>
      <c r="BQ270" s="83"/>
      <c r="BR270" s="83"/>
      <c r="BS270" s="83"/>
      <c r="BT270" s="83"/>
      <c r="BU270" s="83"/>
      <c r="BV270" s="83"/>
      <c r="BW270" s="83"/>
      <c r="BX270" s="83"/>
      <c r="BY270" s="83"/>
      <c r="BZ270" s="83">
        <f t="shared" si="8"/>
        <v>0</v>
      </c>
      <c r="CA270" s="83"/>
      <c r="CB270" s="83"/>
      <c r="CC270" s="83"/>
      <c r="CD270" s="83"/>
      <c r="CE270" s="83"/>
      <c r="CF270" s="83"/>
      <c r="CG270" s="83"/>
      <c r="CH270" s="83"/>
      <c r="CI270" s="83"/>
      <c r="CJ270" s="83"/>
      <c r="CK270" s="83"/>
      <c r="CL270" s="83"/>
      <c r="CM270" s="83"/>
      <c r="CN270" s="83"/>
      <c r="CO270" s="83"/>
      <c r="CP270" s="158">
        <f t="shared" si="6"/>
        <v>1000</v>
      </c>
      <c r="CQ270" s="159"/>
      <c r="CR270" s="159"/>
      <c r="CS270" s="159"/>
      <c r="CT270" s="159"/>
      <c r="CU270" s="159"/>
      <c r="CV270" s="159"/>
      <c r="CW270" s="159"/>
      <c r="CX270" s="159"/>
      <c r="CY270" s="159"/>
      <c r="CZ270" s="159"/>
      <c r="DA270" s="159"/>
      <c r="DB270" s="159"/>
      <c r="DC270" s="159"/>
      <c r="DD270" s="159"/>
      <c r="DE270" s="160"/>
    </row>
    <row r="271" spans="2:109" ht="43.5" customHeight="1">
      <c r="B271" s="106" t="s">
        <v>4</v>
      </c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3"/>
      <c r="AC271" s="94" t="s">
        <v>167</v>
      </c>
      <c r="AD271" s="95"/>
      <c r="AE271" s="95"/>
      <c r="AF271" s="95"/>
      <c r="AG271" s="95"/>
      <c r="AH271" s="96"/>
      <c r="AI271" s="97" t="s">
        <v>112</v>
      </c>
      <c r="AJ271" s="95"/>
      <c r="AK271" s="95"/>
      <c r="AL271" s="95"/>
      <c r="AM271" s="95"/>
      <c r="AN271" s="95"/>
      <c r="AO271" s="95"/>
      <c r="AP271" s="95"/>
      <c r="AQ271" s="95"/>
      <c r="AR271" s="95"/>
      <c r="AS271" s="95"/>
      <c r="AT271" s="95"/>
      <c r="AU271" s="95"/>
      <c r="AV271" s="95"/>
      <c r="AW271" s="95"/>
      <c r="AX271" s="95"/>
      <c r="AY271" s="95"/>
      <c r="AZ271" s="95"/>
      <c r="BA271" s="95"/>
      <c r="BB271" s="95"/>
      <c r="BC271" s="96"/>
      <c r="BD271" s="76">
        <f t="shared" si="7"/>
        <v>1000</v>
      </c>
      <c r="BE271" s="76"/>
      <c r="BF271" s="76"/>
      <c r="BG271" s="76"/>
      <c r="BH271" s="76"/>
      <c r="BI271" s="76"/>
      <c r="BJ271" s="76"/>
      <c r="BK271" s="76"/>
      <c r="BL271" s="76"/>
      <c r="BM271" s="76"/>
      <c r="BN271" s="76"/>
      <c r="BO271" s="76"/>
      <c r="BP271" s="76"/>
      <c r="BQ271" s="76"/>
      <c r="BR271" s="76"/>
      <c r="BS271" s="76"/>
      <c r="BT271" s="76"/>
      <c r="BU271" s="76"/>
      <c r="BV271" s="76"/>
      <c r="BW271" s="76"/>
      <c r="BX271" s="76"/>
      <c r="BY271" s="76"/>
      <c r="BZ271" s="76">
        <f t="shared" si="8"/>
        <v>0</v>
      </c>
      <c r="CA271" s="76"/>
      <c r="CB271" s="76"/>
      <c r="CC271" s="76"/>
      <c r="CD271" s="76"/>
      <c r="CE271" s="76"/>
      <c r="CF271" s="76"/>
      <c r="CG271" s="76"/>
      <c r="CH271" s="76"/>
      <c r="CI271" s="76"/>
      <c r="CJ271" s="76"/>
      <c r="CK271" s="76"/>
      <c r="CL271" s="76"/>
      <c r="CM271" s="76"/>
      <c r="CN271" s="76"/>
      <c r="CO271" s="76"/>
      <c r="CP271" s="174">
        <f t="shared" si="6"/>
        <v>1000</v>
      </c>
      <c r="CQ271" s="175"/>
      <c r="CR271" s="175"/>
      <c r="CS271" s="175"/>
      <c r="CT271" s="175"/>
      <c r="CU271" s="175"/>
      <c r="CV271" s="175"/>
      <c r="CW271" s="175"/>
      <c r="CX271" s="175"/>
      <c r="CY271" s="175"/>
      <c r="CZ271" s="175"/>
      <c r="DA271" s="175"/>
      <c r="DB271" s="175"/>
      <c r="DC271" s="175"/>
      <c r="DD271" s="175"/>
      <c r="DE271" s="176"/>
    </row>
    <row r="272" spans="2:109" ht="26.25" customHeight="1">
      <c r="B272" s="106" t="s">
        <v>371</v>
      </c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3"/>
      <c r="AC272" s="94" t="s">
        <v>167</v>
      </c>
      <c r="AD272" s="95"/>
      <c r="AE272" s="95"/>
      <c r="AF272" s="95"/>
      <c r="AG272" s="95"/>
      <c r="AH272" s="96"/>
      <c r="AI272" s="97" t="s">
        <v>113</v>
      </c>
      <c r="AJ272" s="95"/>
      <c r="AK272" s="95"/>
      <c r="AL272" s="95"/>
      <c r="AM272" s="95"/>
      <c r="AN272" s="95"/>
      <c r="AO272" s="95"/>
      <c r="AP272" s="95"/>
      <c r="AQ272" s="95"/>
      <c r="AR272" s="95"/>
      <c r="AS272" s="95"/>
      <c r="AT272" s="95"/>
      <c r="AU272" s="95"/>
      <c r="AV272" s="95"/>
      <c r="AW272" s="95"/>
      <c r="AX272" s="95"/>
      <c r="AY272" s="95"/>
      <c r="AZ272" s="95"/>
      <c r="BA272" s="95"/>
      <c r="BB272" s="95"/>
      <c r="BC272" s="96"/>
      <c r="BD272" s="76">
        <f t="shared" si="7"/>
        <v>1000</v>
      </c>
      <c r="BE272" s="76"/>
      <c r="BF272" s="76"/>
      <c r="BG272" s="76"/>
      <c r="BH272" s="76"/>
      <c r="BI272" s="76"/>
      <c r="BJ272" s="76"/>
      <c r="BK272" s="76"/>
      <c r="BL272" s="76"/>
      <c r="BM272" s="76"/>
      <c r="BN272" s="76"/>
      <c r="BO272" s="76"/>
      <c r="BP272" s="76"/>
      <c r="BQ272" s="76"/>
      <c r="BR272" s="76"/>
      <c r="BS272" s="76"/>
      <c r="BT272" s="76"/>
      <c r="BU272" s="76"/>
      <c r="BV272" s="76"/>
      <c r="BW272" s="76"/>
      <c r="BX272" s="76"/>
      <c r="BY272" s="76"/>
      <c r="BZ272" s="76">
        <f t="shared" si="8"/>
        <v>0</v>
      </c>
      <c r="CA272" s="76"/>
      <c r="CB272" s="76"/>
      <c r="CC272" s="76"/>
      <c r="CD272" s="76"/>
      <c r="CE272" s="76"/>
      <c r="CF272" s="76"/>
      <c r="CG272" s="76"/>
      <c r="CH272" s="76"/>
      <c r="CI272" s="76"/>
      <c r="CJ272" s="76"/>
      <c r="CK272" s="76"/>
      <c r="CL272" s="76"/>
      <c r="CM272" s="76"/>
      <c r="CN272" s="76"/>
      <c r="CO272" s="76"/>
      <c r="CP272" s="174">
        <f t="shared" si="6"/>
        <v>1000</v>
      </c>
      <c r="CQ272" s="175"/>
      <c r="CR272" s="175"/>
      <c r="CS272" s="175"/>
      <c r="CT272" s="175"/>
      <c r="CU272" s="175"/>
      <c r="CV272" s="175"/>
      <c r="CW272" s="175"/>
      <c r="CX272" s="175"/>
      <c r="CY272" s="175"/>
      <c r="CZ272" s="175"/>
      <c r="DA272" s="175"/>
      <c r="DB272" s="175"/>
      <c r="DC272" s="175"/>
      <c r="DD272" s="175"/>
      <c r="DE272" s="176"/>
    </row>
    <row r="273" spans="2:109" ht="90.75" customHeight="1">
      <c r="B273" s="106" t="s">
        <v>344</v>
      </c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3"/>
      <c r="AC273" s="94" t="s">
        <v>167</v>
      </c>
      <c r="AD273" s="95"/>
      <c r="AE273" s="95"/>
      <c r="AF273" s="95"/>
      <c r="AG273" s="95"/>
      <c r="AH273" s="96"/>
      <c r="AI273" s="97" t="s">
        <v>114</v>
      </c>
      <c r="AJ273" s="95"/>
      <c r="AK273" s="95"/>
      <c r="AL273" s="95"/>
      <c r="AM273" s="95"/>
      <c r="AN273" s="95"/>
      <c r="AO273" s="95"/>
      <c r="AP273" s="95"/>
      <c r="AQ273" s="95"/>
      <c r="AR273" s="95"/>
      <c r="AS273" s="95"/>
      <c r="AT273" s="95"/>
      <c r="AU273" s="95"/>
      <c r="AV273" s="95"/>
      <c r="AW273" s="95"/>
      <c r="AX273" s="95"/>
      <c r="AY273" s="95"/>
      <c r="AZ273" s="95"/>
      <c r="BA273" s="95"/>
      <c r="BB273" s="95"/>
      <c r="BC273" s="96"/>
      <c r="BD273" s="76">
        <f t="shared" si="7"/>
        <v>1000</v>
      </c>
      <c r="BE273" s="76"/>
      <c r="BF273" s="76"/>
      <c r="BG273" s="76"/>
      <c r="BH273" s="76"/>
      <c r="BI273" s="76"/>
      <c r="BJ273" s="76"/>
      <c r="BK273" s="76"/>
      <c r="BL273" s="76"/>
      <c r="BM273" s="76"/>
      <c r="BN273" s="76"/>
      <c r="BO273" s="76"/>
      <c r="BP273" s="76"/>
      <c r="BQ273" s="76"/>
      <c r="BR273" s="76"/>
      <c r="BS273" s="76"/>
      <c r="BT273" s="76"/>
      <c r="BU273" s="76"/>
      <c r="BV273" s="76"/>
      <c r="BW273" s="76"/>
      <c r="BX273" s="76"/>
      <c r="BY273" s="76"/>
      <c r="BZ273" s="76">
        <f t="shared" si="8"/>
        <v>0</v>
      </c>
      <c r="CA273" s="76"/>
      <c r="CB273" s="76"/>
      <c r="CC273" s="76"/>
      <c r="CD273" s="76"/>
      <c r="CE273" s="76"/>
      <c r="CF273" s="76"/>
      <c r="CG273" s="76"/>
      <c r="CH273" s="76"/>
      <c r="CI273" s="76"/>
      <c r="CJ273" s="76"/>
      <c r="CK273" s="76"/>
      <c r="CL273" s="76"/>
      <c r="CM273" s="76"/>
      <c r="CN273" s="76"/>
      <c r="CO273" s="76"/>
      <c r="CP273" s="174">
        <f t="shared" si="6"/>
        <v>1000</v>
      </c>
      <c r="CQ273" s="175"/>
      <c r="CR273" s="175"/>
      <c r="CS273" s="175"/>
      <c r="CT273" s="175"/>
      <c r="CU273" s="175"/>
      <c r="CV273" s="175"/>
      <c r="CW273" s="175"/>
      <c r="CX273" s="175"/>
      <c r="CY273" s="175"/>
      <c r="CZ273" s="175"/>
      <c r="DA273" s="175"/>
      <c r="DB273" s="175"/>
      <c r="DC273" s="175"/>
      <c r="DD273" s="175"/>
      <c r="DE273" s="176"/>
    </row>
    <row r="274" spans="2:109" s="21" customFormat="1" ht="38.25" customHeight="1">
      <c r="B274" s="106" t="s">
        <v>393</v>
      </c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3"/>
      <c r="AC274" s="94" t="s">
        <v>167</v>
      </c>
      <c r="AD274" s="95"/>
      <c r="AE274" s="95"/>
      <c r="AF274" s="95"/>
      <c r="AG274" s="95"/>
      <c r="AH274" s="96"/>
      <c r="AI274" s="97" t="s">
        <v>115</v>
      </c>
      <c r="AJ274" s="95"/>
      <c r="AK274" s="95"/>
      <c r="AL274" s="95"/>
      <c r="AM274" s="95"/>
      <c r="AN274" s="95"/>
      <c r="AO274" s="95"/>
      <c r="AP274" s="95"/>
      <c r="AQ274" s="95"/>
      <c r="AR274" s="95"/>
      <c r="AS274" s="95"/>
      <c r="AT274" s="95"/>
      <c r="AU274" s="95"/>
      <c r="AV274" s="95"/>
      <c r="AW274" s="95"/>
      <c r="AX274" s="95"/>
      <c r="AY274" s="95"/>
      <c r="AZ274" s="95"/>
      <c r="BA274" s="95"/>
      <c r="BB274" s="95"/>
      <c r="BC274" s="96"/>
      <c r="BD274" s="76">
        <f t="shared" si="7"/>
        <v>1000</v>
      </c>
      <c r="BE274" s="76"/>
      <c r="BF274" s="76"/>
      <c r="BG274" s="76"/>
      <c r="BH274" s="76"/>
      <c r="BI274" s="76"/>
      <c r="BJ274" s="76"/>
      <c r="BK274" s="76"/>
      <c r="BL274" s="76"/>
      <c r="BM274" s="76"/>
      <c r="BN274" s="76"/>
      <c r="BO274" s="76"/>
      <c r="BP274" s="76"/>
      <c r="BQ274" s="76"/>
      <c r="BR274" s="76"/>
      <c r="BS274" s="76"/>
      <c r="BT274" s="76"/>
      <c r="BU274" s="76"/>
      <c r="BV274" s="76"/>
      <c r="BW274" s="76"/>
      <c r="BX274" s="76"/>
      <c r="BY274" s="76"/>
      <c r="BZ274" s="76">
        <f t="shared" si="8"/>
        <v>0</v>
      </c>
      <c r="CA274" s="76"/>
      <c r="CB274" s="76"/>
      <c r="CC274" s="76"/>
      <c r="CD274" s="76"/>
      <c r="CE274" s="76"/>
      <c r="CF274" s="76"/>
      <c r="CG274" s="76"/>
      <c r="CH274" s="76"/>
      <c r="CI274" s="76"/>
      <c r="CJ274" s="76"/>
      <c r="CK274" s="76"/>
      <c r="CL274" s="76"/>
      <c r="CM274" s="76"/>
      <c r="CN274" s="76"/>
      <c r="CO274" s="76"/>
      <c r="CP274" s="174">
        <f t="shared" si="6"/>
        <v>1000</v>
      </c>
      <c r="CQ274" s="175"/>
      <c r="CR274" s="175"/>
      <c r="CS274" s="175"/>
      <c r="CT274" s="175"/>
      <c r="CU274" s="175"/>
      <c r="CV274" s="175"/>
      <c r="CW274" s="175"/>
      <c r="CX274" s="175"/>
      <c r="CY274" s="175"/>
      <c r="CZ274" s="175"/>
      <c r="DA274" s="175"/>
      <c r="DB274" s="175"/>
      <c r="DC274" s="175"/>
      <c r="DD274" s="175"/>
      <c r="DE274" s="176"/>
    </row>
    <row r="275" spans="2:109" ht="45" customHeight="1">
      <c r="B275" s="106" t="s">
        <v>24</v>
      </c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3"/>
      <c r="AC275" s="203" t="s">
        <v>167</v>
      </c>
      <c r="AD275" s="201"/>
      <c r="AE275" s="201"/>
      <c r="AF275" s="201"/>
      <c r="AG275" s="201"/>
      <c r="AH275" s="202"/>
      <c r="AI275" s="97" t="s">
        <v>116</v>
      </c>
      <c r="AJ275" s="95"/>
      <c r="AK275" s="95"/>
      <c r="AL275" s="95"/>
      <c r="AM275" s="95"/>
      <c r="AN275" s="95"/>
      <c r="AO275" s="95"/>
      <c r="AP275" s="95"/>
      <c r="AQ275" s="95"/>
      <c r="AR275" s="95"/>
      <c r="AS275" s="95"/>
      <c r="AT275" s="95"/>
      <c r="AU275" s="95"/>
      <c r="AV275" s="95"/>
      <c r="AW275" s="95"/>
      <c r="AX275" s="95"/>
      <c r="AY275" s="95"/>
      <c r="AZ275" s="95"/>
      <c r="BA275" s="95"/>
      <c r="BB275" s="95"/>
      <c r="BC275" s="96"/>
      <c r="BD275" s="76">
        <f t="shared" si="7"/>
        <v>1000</v>
      </c>
      <c r="BE275" s="76"/>
      <c r="BF275" s="76"/>
      <c r="BG275" s="76"/>
      <c r="BH275" s="76"/>
      <c r="BI275" s="76"/>
      <c r="BJ275" s="76"/>
      <c r="BK275" s="76"/>
      <c r="BL275" s="76"/>
      <c r="BM275" s="76"/>
      <c r="BN275" s="76"/>
      <c r="BO275" s="76"/>
      <c r="BP275" s="76"/>
      <c r="BQ275" s="76"/>
      <c r="BR275" s="76"/>
      <c r="BS275" s="76"/>
      <c r="BT275" s="76"/>
      <c r="BU275" s="76"/>
      <c r="BV275" s="76"/>
      <c r="BW275" s="76"/>
      <c r="BX275" s="76"/>
      <c r="BY275" s="76"/>
      <c r="BZ275" s="76">
        <f t="shared" si="8"/>
        <v>0</v>
      </c>
      <c r="CA275" s="76"/>
      <c r="CB275" s="76"/>
      <c r="CC275" s="76"/>
      <c r="CD275" s="76"/>
      <c r="CE275" s="76"/>
      <c r="CF275" s="76"/>
      <c r="CG275" s="76"/>
      <c r="CH275" s="76"/>
      <c r="CI275" s="76"/>
      <c r="CJ275" s="76"/>
      <c r="CK275" s="76"/>
      <c r="CL275" s="76"/>
      <c r="CM275" s="76"/>
      <c r="CN275" s="76"/>
      <c r="CO275" s="76"/>
      <c r="CP275" s="174">
        <f t="shared" si="6"/>
        <v>1000</v>
      </c>
      <c r="CQ275" s="175"/>
      <c r="CR275" s="175"/>
      <c r="CS275" s="175"/>
      <c r="CT275" s="175"/>
      <c r="CU275" s="175"/>
      <c r="CV275" s="175"/>
      <c r="CW275" s="175"/>
      <c r="CX275" s="175"/>
      <c r="CY275" s="175"/>
      <c r="CZ275" s="175"/>
      <c r="DA275" s="175"/>
      <c r="DB275" s="175"/>
      <c r="DC275" s="175"/>
      <c r="DD275" s="175"/>
      <c r="DE275" s="176"/>
    </row>
    <row r="276" spans="2:109" ht="39" customHeight="1" thickBot="1">
      <c r="B276" s="106" t="s">
        <v>201</v>
      </c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73"/>
      <c r="AC276" s="94" t="s">
        <v>167</v>
      </c>
      <c r="AD276" s="95"/>
      <c r="AE276" s="95"/>
      <c r="AF276" s="95"/>
      <c r="AG276" s="95"/>
      <c r="AH276" s="96"/>
      <c r="AI276" s="97" t="s">
        <v>117</v>
      </c>
      <c r="AJ276" s="95"/>
      <c r="AK276" s="95"/>
      <c r="AL276" s="95"/>
      <c r="AM276" s="95"/>
      <c r="AN276" s="95"/>
      <c r="AO276" s="95"/>
      <c r="AP276" s="95"/>
      <c r="AQ276" s="95"/>
      <c r="AR276" s="95"/>
      <c r="AS276" s="95"/>
      <c r="AT276" s="95"/>
      <c r="AU276" s="95"/>
      <c r="AV276" s="95"/>
      <c r="AW276" s="95"/>
      <c r="AX276" s="95"/>
      <c r="AY276" s="95"/>
      <c r="AZ276" s="95"/>
      <c r="BA276" s="95"/>
      <c r="BB276" s="95"/>
      <c r="BC276" s="96"/>
      <c r="BD276" s="76">
        <v>1000</v>
      </c>
      <c r="BE276" s="76"/>
      <c r="BF276" s="76"/>
      <c r="BG276" s="76"/>
      <c r="BH276" s="76"/>
      <c r="BI276" s="76"/>
      <c r="BJ276" s="76"/>
      <c r="BK276" s="76"/>
      <c r="BL276" s="76"/>
      <c r="BM276" s="76"/>
      <c r="BN276" s="76"/>
      <c r="BO276" s="76"/>
      <c r="BP276" s="76"/>
      <c r="BQ276" s="76"/>
      <c r="BR276" s="76"/>
      <c r="BS276" s="76"/>
      <c r="BT276" s="76"/>
      <c r="BU276" s="76"/>
      <c r="BV276" s="76"/>
      <c r="BW276" s="76"/>
      <c r="BX276" s="76"/>
      <c r="BY276" s="76"/>
      <c r="BZ276" s="76">
        <v>0</v>
      </c>
      <c r="CA276" s="76"/>
      <c r="CB276" s="76"/>
      <c r="CC276" s="76"/>
      <c r="CD276" s="76"/>
      <c r="CE276" s="76"/>
      <c r="CF276" s="76"/>
      <c r="CG276" s="76"/>
      <c r="CH276" s="76"/>
      <c r="CI276" s="76"/>
      <c r="CJ276" s="76"/>
      <c r="CK276" s="76"/>
      <c r="CL276" s="76"/>
      <c r="CM276" s="76"/>
      <c r="CN276" s="76"/>
      <c r="CO276" s="76"/>
      <c r="CP276" s="174">
        <f t="shared" si="6"/>
        <v>1000</v>
      </c>
      <c r="CQ276" s="175"/>
      <c r="CR276" s="175"/>
      <c r="CS276" s="175"/>
      <c r="CT276" s="175"/>
      <c r="CU276" s="175"/>
      <c r="CV276" s="175"/>
      <c r="CW276" s="175"/>
      <c r="CX276" s="175"/>
      <c r="CY276" s="175"/>
      <c r="CZ276" s="175"/>
      <c r="DA276" s="175"/>
      <c r="DB276" s="175"/>
      <c r="DC276" s="175"/>
      <c r="DD276" s="175"/>
      <c r="DE276" s="176"/>
    </row>
    <row r="277" spans="2:109" ht="36" customHeight="1" hidden="1">
      <c r="B277" s="199" t="s">
        <v>136</v>
      </c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  <c r="AA277" s="99"/>
      <c r="AB277" s="100"/>
      <c r="AC277" s="94" t="s">
        <v>167</v>
      </c>
      <c r="AD277" s="95"/>
      <c r="AE277" s="95"/>
      <c r="AF277" s="95"/>
      <c r="AG277" s="95"/>
      <c r="AH277" s="96"/>
      <c r="AI277" s="200" t="s">
        <v>118</v>
      </c>
      <c r="AJ277" s="201"/>
      <c r="AK277" s="201"/>
      <c r="AL277" s="201"/>
      <c r="AM277" s="201"/>
      <c r="AN277" s="201"/>
      <c r="AO277" s="201"/>
      <c r="AP277" s="201"/>
      <c r="AQ277" s="201"/>
      <c r="AR277" s="201"/>
      <c r="AS277" s="201"/>
      <c r="AT277" s="201"/>
      <c r="AU277" s="201"/>
      <c r="AV277" s="201"/>
      <c r="AW277" s="201"/>
      <c r="AX277" s="201"/>
      <c r="AY277" s="201"/>
      <c r="AZ277" s="201"/>
      <c r="BA277" s="201"/>
      <c r="BB277" s="201"/>
      <c r="BC277" s="202"/>
      <c r="BD277" s="83"/>
      <c r="BE277" s="83"/>
      <c r="BF277" s="83"/>
      <c r="BG277" s="83"/>
      <c r="BH277" s="83"/>
      <c r="BI277" s="83"/>
      <c r="BJ277" s="83"/>
      <c r="BK277" s="83"/>
      <c r="BL277" s="83"/>
      <c r="BM277" s="83"/>
      <c r="BN277" s="83"/>
      <c r="BO277" s="83"/>
      <c r="BP277" s="83"/>
      <c r="BQ277" s="83"/>
      <c r="BR277" s="83"/>
      <c r="BS277" s="83"/>
      <c r="BT277" s="83"/>
      <c r="BU277" s="83"/>
      <c r="BV277" s="83"/>
      <c r="BW277" s="83"/>
      <c r="BX277" s="83"/>
      <c r="BY277" s="83"/>
      <c r="BZ277" s="83"/>
      <c r="CA277" s="83"/>
      <c r="CB277" s="83"/>
      <c r="CC277" s="83"/>
      <c r="CD277" s="83"/>
      <c r="CE277" s="83"/>
      <c r="CF277" s="83"/>
      <c r="CG277" s="83"/>
      <c r="CH277" s="83"/>
      <c r="CI277" s="83"/>
      <c r="CJ277" s="83"/>
      <c r="CK277" s="83"/>
      <c r="CL277" s="83"/>
      <c r="CM277" s="83"/>
      <c r="CN277" s="83"/>
      <c r="CO277" s="83"/>
      <c r="CP277" s="158"/>
      <c r="CQ277" s="159"/>
      <c r="CR277" s="159"/>
      <c r="CS277" s="159"/>
      <c r="CT277" s="159"/>
      <c r="CU277" s="159"/>
      <c r="CV277" s="159"/>
      <c r="CW277" s="159"/>
      <c r="CX277" s="159"/>
      <c r="CY277" s="159"/>
      <c r="CZ277" s="159"/>
      <c r="DA277" s="159"/>
      <c r="DB277" s="159"/>
      <c r="DC277" s="159"/>
      <c r="DD277" s="159"/>
      <c r="DE277" s="160"/>
    </row>
    <row r="278" spans="2:109" ht="40.5" customHeight="1" hidden="1">
      <c r="B278" s="106" t="s">
        <v>137</v>
      </c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  <c r="AB278" s="73"/>
      <c r="AC278" s="94" t="s">
        <v>167</v>
      </c>
      <c r="AD278" s="95"/>
      <c r="AE278" s="95"/>
      <c r="AF278" s="95"/>
      <c r="AG278" s="95"/>
      <c r="AH278" s="96"/>
      <c r="AI278" s="97" t="s">
        <v>119</v>
      </c>
      <c r="AJ278" s="95"/>
      <c r="AK278" s="95"/>
      <c r="AL278" s="95"/>
      <c r="AM278" s="95"/>
      <c r="AN278" s="95"/>
      <c r="AO278" s="95"/>
      <c r="AP278" s="95"/>
      <c r="AQ278" s="95"/>
      <c r="AR278" s="95"/>
      <c r="AS278" s="95"/>
      <c r="AT278" s="95"/>
      <c r="AU278" s="95"/>
      <c r="AV278" s="95"/>
      <c r="AW278" s="95"/>
      <c r="AX278" s="95"/>
      <c r="AY278" s="95"/>
      <c r="AZ278" s="95"/>
      <c r="BA278" s="95"/>
      <c r="BB278" s="95"/>
      <c r="BC278" s="96"/>
      <c r="BD278" s="76"/>
      <c r="BE278" s="76"/>
      <c r="BF278" s="76"/>
      <c r="BG278" s="76"/>
      <c r="BH278" s="76"/>
      <c r="BI278" s="76"/>
      <c r="BJ278" s="76"/>
      <c r="BK278" s="76"/>
      <c r="BL278" s="76"/>
      <c r="BM278" s="76"/>
      <c r="BN278" s="76"/>
      <c r="BO278" s="76"/>
      <c r="BP278" s="76"/>
      <c r="BQ278" s="76"/>
      <c r="BR278" s="76"/>
      <c r="BS278" s="76"/>
      <c r="BT278" s="76"/>
      <c r="BU278" s="76"/>
      <c r="BV278" s="76"/>
      <c r="BW278" s="76"/>
      <c r="BX278" s="76"/>
      <c r="BY278" s="76"/>
      <c r="BZ278" s="76"/>
      <c r="CA278" s="76"/>
      <c r="CB278" s="76"/>
      <c r="CC278" s="76"/>
      <c r="CD278" s="76"/>
      <c r="CE278" s="76"/>
      <c r="CF278" s="76"/>
      <c r="CG278" s="76"/>
      <c r="CH278" s="76"/>
      <c r="CI278" s="76"/>
      <c r="CJ278" s="76"/>
      <c r="CK278" s="76"/>
      <c r="CL278" s="76"/>
      <c r="CM278" s="76"/>
      <c r="CN278" s="76"/>
      <c r="CO278" s="76"/>
      <c r="CP278" s="158"/>
      <c r="CQ278" s="159"/>
      <c r="CR278" s="159"/>
      <c r="CS278" s="159"/>
      <c r="CT278" s="159"/>
      <c r="CU278" s="159"/>
      <c r="CV278" s="159"/>
      <c r="CW278" s="159"/>
      <c r="CX278" s="159"/>
      <c r="CY278" s="159"/>
      <c r="CZ278" s="159"/>
      <c r="DA278" s="159"/>
      <c r="DB278" s="159"/>
      <c r="DC278" s="159"/>
      <c r="DD278" s="159"/>
      <c r="DE278" s="160"/>
    </row>
    <row r="279" spans="2:109" ht="37.5" customHeight="1" hidden="1">
      <c r="B279" s="106" t="s">
        <v>402</v>
      </c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  <c r="AB279" s="73"/>
      <c r="AC279" s="94" t="s">
        <v>167</v>
      </c>
      <c r="AD279" s="95"/>
      <c r="AE279" s="95"/>
      <c r="AF279" s="95"/>
      <c r="AG279" s="95"/>
      <c r="AH279" s="96"/>
      <c r="AI279" s="97" t="s">
        <v>120</v>
      </c>
      <c r="AJ279" s="95"/>
      <c r="AK279" s="95"/>
      <c r="AL279" s="95"/>
      <c r="AM279" s="95"/>
      <c r="AN279" s="95"/>
      <c r="AO279" s="95"/>
      <c r="AP279" s="95"/>
      <c r="AQ279" s="95"/>
      <c r="AR279" s="95"/>
      <c r="AS279" s="95"/>
      <c r="AT279" s="95"/>
      <c r="AU279" s="95"/>
      <c r="AV279" s="95"/>
      <c r="AW279" s="95"/>
      <c r="AX279" s="95"/>
      <c r="AY279" s="95"/>
      <c r="AZ279" s="95"/>
      <c r="BA279" s="95"/>
      <c r="BB279" s="95"/>
      <c r="BC279" s="96"/>
      <c r="BD279" s="76"/>
      <c r="BE279" s="76"/>
      <c r="BF279" s="76"/>
      <c r="BG279" s="76"/>
      <c r="BH279" s="76"/>
      <c r="BI279" s="76"/>
      <c r="BJ279" s="76"/>
      <c r="BK279" s="76"/>
      <c r="BL279" s="76"/>
      <c r="BM279" s="76"/>
      <c r="BN279" s="76"/>
      <c r="BO279" s="76"/>
      <c r="BP279" s="76"/>
      <c r="BQ279" s="76"/>
      <c r="BR279" s="76"/>
      <c r="BS279" s="76"/>
      <c r="BT279" s="76"/>
      <c r="BU279" s="76"/>
      <c r="BV279" s="76"/>
      <c r="BW279" s="76"/>
      <c r="BX279" s="76"/>
      <c r="BY279" s="76"/>
      <c r="BZ279" s="76"/>
      <c r="CA279" s="76"/>
      <c r="CB279" s="76"/>
      <c r="CC279" s="76"/>
      <c r="CD279" s="76"/>
      <c r="CE279" s="76"/>
      <c r="CF279" s="76"/>
      <c r="CG279" s="76"/>
      <c r="CH279" s="76"/>
      <c r="CI279" s="76"/>
      <c r="CJ279" s="76"/>
      <c r="CK279" s="76"/>
      <c r="CL279" s="76"/>
      <c r="CM279" s="76"/>
      <c r="CN279" s="76"/>
      <c r="CO279" s="76"/>
      <c r="CP279" s="158"/>
      <c r="CQ279" s="159"/>
      <c r="CR279" s="159"/>
      <c r="CS279" s="159"/>
      <c r="CT279" s="159"/>
      <c r="CU279" s="159"/>
      <c r="CV279" s="159"/>
      <c r="CW279" s="159"/>
      <c r="CX279" s="159"/>
      <c r="CY279" s="159"/>
      <c r="CZ279" s="159"/>
      <c r="DA279" s="159"/>
      <c r="DB279" s="159"/>
      <c r="DC279" s="159"/>
      <c r="DD279" s="159"/>
      <c r="DE279" s="160"/>
    </row>
    <row r="280" spans="2:109" ht="26.25" customHeight="1" hidden="1">
      <c r="B280" s="106" t="s">
        <v>531</v>
      </c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3"/>
      <c r="AC280" s="94" t="s">
        <v>167</v>
      </c>
      <c r="AD280" s="95"/>
      <c r="AE280" s="95"/>
      <c r="AF280" s="95"/>
      <c r="AG280" s="95"/>
      <c r="AH280" s="96"/>
      <c r="AI280" s="97" t="s">
        <v>121</v>
      </c>
      <c r="AJ280" s="95"/>
      <c r="AK280" s="95"/>
      <c r="AL280" s="95"/>
      <c r="AM280" s="95"/>
      <c r="AN280" s="95"/>
      <c r="AO280" s="95"/>
      <c r="AP280" s="95"/>
      <c r="AQ280" s="95"/>
      <c r="AR280" s="95"/>
      <c r="AS280" s="95"/>
      <c r="AT280" s="95"/>
      <c r="AU280" s="95"/>
      <c r="AV280" s="95"/>
      <c r="AW280" s="95"/>
      <c r="AX280" s="95"/>
      <c r="AY280" s="95"/>
      <c r="AZ280" s="95"/>
      <c r="BA280" s="95"/>
      <c r="BB280" s="95"/>
      <c r="BC280" s="96"/>
      <c r="BD280" s="76"/>
      <c r="BE280" s="76"/>
      <c r="BF280" s="76"/>
      <c r="BG280" s="76"/>
      <c r="BH280" s="76"/>
      <c r="BI280" s="76"/>
      <c r="BJ280" s="76"/>
      <c r="BK280" s="76"/>
      <c r="BL280" s="76"/>
      <c r="BM280" s="76"/>
      <c r="BN280" s="76"/>
      <c r="BO280" s="76"/>
      <c r="BP280" s="76"/>
      <c r="BQ280" s="76"/>
      <c r="BR280" s="76"/>
      <c r="BS280" s="76"/>
      <c r="BT280" s="76"/>
      <c r="BU280" s="76"/>
      <c r="BV280" s="76"/>
      <c r="BW280" s="76"/>
      <c r="BX280" s="76"/>
      <c r="BY280" s="76"/>
      <c r="BZ280" s="76"/>
      <c r="CA280" s="76"/>
      <c r="CB280" s="76"/>
      <c r="CC280" s="76"/>
      <c r="CD280" s="76"/>
      <c r="CE280" s="76"/>
      <c r="CF280" s="76"/>
      <c r="CG280" s="76"/>
      <c r="CH280" s="76"/>
      <c r="CI280" s="76"/>
      <c r="CJ280" s="76"/>
      <c r="CK280" s="76"/>
      <c r="CL280" s="76"/>
      <c r="CM280" s="76"/>
      <c r="CN280" s="76"/>
      <c r="CO280" s="76"/>
      <c r="CP280" s="158"/>
      <c r="CQ280" s="159"/>
      <c r="CR280" s="159"/>
      <c r="CS280" s="159"/>
      <c r="CT280" s="159"/>
      <c r="CU280" s="159"/>
      <c r="CV280" s="159"/>
      <c r="CW280" s="159"/>
      <c r="CX280" s="159"/>
      <c r="CY280" s="159"/>
      <c r="CZ280" s="159"/>
      <c r="DA280" s="159"/>
      <c r="DB280" s="159"/>
      <c r="DC280" s="159"/>
      <c r="DD280" s="159"/>
      <c r="DE280" s="160"/>
    </row>
    <row r="281" spans="2:109" ht="66.75" customHeight="1" hidden="1">
      <c r="B281" s="106" t="s">
        <v>138</v>
      </c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72"/>
      <c r="AB281" s="73"/>
      <c r="AC281" s="94"/>
      <c r="AD281" s="95"/>
      <c r="AE281" s="95"/>
      <c r="AF281" s="95"/>
      <c r="AG281" s="95"/>
      <c r="AH281" s="96"/>
      <c r="AI281" s="97" t="s">
        <v>122</v>
      </c>
      <c r="AJ281" s="95"/>
      <c r="AK281" s="95"/>
      <c r="AL281" s="95"/>
      <c r="AM281" s="95"/>
      <c r="AN281" s="95"/>
      <c r="AO281" s="95"/>
      <c r="AP281" s="95"/>
      <c r="AQ281" s="95"/>
      <c r="AR281" s="95"/>
      <c r="AS281" s="95"/>
      <c r="AT281" s="95"/>
      <c r="AU281" s="95"/>
      <c r="AV281" s="95"/>
      <c r="AW281" s="95"/>
      <c r="AX281" s="95"/>
      <c r="AY281" s="95"/>
      <c r="AZ281" s="95"/>
      <c r="BA281" s="95"/>
      <c r="BB281" s="95"/>
      <c r="BC281" s="96"/>
      <c r="BD281" s="76"/>
      <c r="BE281" s="76"/>
      <c r="BF281" s="76"/>
      <c r="BG281" s="76"/>
      <c r="BH281" s="76"/>
      <c r="BI281" s="76"/>
      <c r="BJ281" s="76"/>
      <c r="BK281" s="76"/>
      <c r="BL281" s="76"/>
      <c r="BM281" s="76"/>
      <c r="BN281" s="76"/>
      <c r="BO281" s="76"/>
      <c r="BP281" s="76"/>
      <c r="BQ281" s="76"/>
      <c r="BR281" s="76"/>
      <c r="BS281" s="76"/>
      <c r="BT281" s="76"/>
      <c r="BU281" s="76"/>
      <c r="BV281" s="76"/>
      <c r="BW281" s="76"/>
      <c r="BX281" s="76"/>
      <c r="BY281" s="76"/>
      <c r="BZ281" s="76"/>
      <c r="CA281" s="76"/>
      <c r="CB281" s="76"/>
      <c r="CC281" s="76"/>
      <c r="CD281" s="76"/>
      <c r="CE281" s="76"/>
      <c r="CF281" s="76"/>
      <c r="CG281" s="76"/>
      <c r="CH281" s="76"/>
      <c r="CI281" s="76"/>
      <c r="CJ281" s="76"/>
      <c r="CK281" s="76"/>
      <c r="CL281" s="76"/>
      <c r="CM281" s="76"/>
      <c r="CN281" s="76"/>
      <c r="CO281" s="76"/>
      <c r="CP281" s="158"/>
      <c r="CQ281" s="159"/>
      <c r="CR281" s="159"/>
      <c r="CS281" s="159"/>
      <c r="CT281" s="159"/>
      <c r="CU281" s="159"/>
      <c r="CV281" s="159"/>
      <c r="CW281" s="159"/>
      <c r="CX281" s="159"/>
      <c r="CY281" s="159"/>
      <c r="CZ281" s="159"/>
      <c r="DA281" s="159"/>
      <c r="DB281" s="159"/>
      <c r="DC281" s="159"/>
      <c r="DD281" s="159"/>
      <c r="DE281" s="160"/>
    </row>
    <row r="282" spans="2:109" ht="23.25" customHeight="1" hidden="1">
      <c r="B282" s="106" t="s">
        <v>125</v>
      </c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72"/>
      <c r="AB282" s="73"/>
      <c r="AC282" s="94"/>
      <c r="AD282" s="95"/>
      <c r="AE282" s="95"/>
      <c r="AF282" s="95"/>
      <c r="AG282" s="95"/>
      <c r="AH282" s="96"/>
      <c r="AI282" s="97" t="s">
        <v>123</v>
      </c>
      <c r="AJ282" s="95"/>
      <c r="AK282" s="95"/>
      <c r="AL282" s="95"/>
      <c r="AM282" s="95"/>
      <c r="AN282" s="95"/>
      <c r="AO282" s="95"/>
      <c r="AP282" s="95"/>
      <c r="AQ282" s="95"/>
      <c r="AR282" s="95"/>
      <c r="AS282" s="95"/>
      <c r="AT282" s="95"/>
      <c r="AU282" s="95"/>
      <c r="AV282" s="95"/>
      <c r="AW282" s="95"/>
      <c r="AX282" s="95"/>
      <c r="AY282" s="95"/>
      <c r="AZ282" s="95"/>
      <c r="BA282" s="95"/>
      <c r="BB282" s="95"/>
      <c r="BC282" s="96"/>
      <c r="BD282" s="76"/>
      <c r="BE282" s="76"/>
      <c r="BF282" s="76"/>
      <c r="BG282" s="76"/>
      <c r="BH282" s="76"/>
      <c r="BI282" s="76"/>
      <c r="BJ282" s="76"/>
      <c r="BK282" s="76"/>
      <c r="BL282" s="76"/>
      <c r="BM282" s="76"/>
      <c r="BN282" s="76"/>
      <c r="BO282" s="76"/>
      <c r="BP282" s="76"/>
      <c r="BQ282" s="76"/>
      <c r="BR282" s="76"/>
      <c r="BS282" s="76"/>
      <c r="BT282" s="76"/>
      <c r="BU282" s="76"/>
      <c r="BV282" s="76"/>
      <c r="BW282" s="76"/>
      <c r="BX282" s="76"/>
      <c r="BY282" s="76"/>
      <c r="BZ282" s="76"/>
      <c r="CA282" s="76"/>
      <c r="CB282" s="76"/>
      <c r="CC282" s="76"/>
      <c r="CD282" s="76"/>
      <c r="CE282" s="76"/>
      <c r="CF282" s="76"/>
      <c r="CG282" s="76"/>
      <c r="CH282" s="76"/>
      <c r="CI282" s="76"/>
      <c r="CJ282" s="76"/>
      <c r="CK282" s="76"/>
      <c r="CL282" s="76"/>
      <c r="CM282" s="76"/>
      <c r="CN282" s="76"/>
      <c r="CO282" s="76"/>
      <c r="CP282" s="158"/>
      <c r="CQ282" s="159"/>
      <c r="CR282" s="159"/>
      <c r="CS282" s="159"/>
      <c r="CT282" s="159"/>
      <c r="CU282" s="159"/>
      <c r="CV282" s="159"/>
      <c r="CW282" s="159"/>
      <c r="CX282" s="159"/>
      <c r="CY282" s="159"/>
      <c r="CZ282" s="159"/>
      <c r="DA282" s="159"/>
      <c r="DB282" s="159"/>
      <c r="DC282" s="159"/>
      <c r="DD282" s="159"/>
      <c r="DE282" s="160"/>
    </row>
    <row r="283" spans="2:109" ht="17.25" customHeight="1" hidden="1" thickBot="1">
      <c r="B283" s="106" t="s">
        <v>139</v>
      </c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3"/>
      <c r="AC283" s="30"/>
      <c r="AD283" s="31"/>
      <c r="AE283" s="31"/>
      <c r="AF283" s="31"/>
      <c r="AG283" s="31"/>
      <c r="AH283" s="30"/>
      <c r="AI283" s="97" t="s">
        <v>124</v>
      </c>
      <c r="AJ283" s="95"/>
      <c r="AK283" s="95"/>
      <c r="AL283" s="95"/>
      <c r="AM283" s="95"/>
      <c r="AN283" s="95"/>
      <c r="AO283" s="95"/>
      <c r="AP283" s="95"/>
      <c r="AQ283" s="95"/>
      <c r="AR283" s="95"/>
      <c r="AS283" s="95"/>
      <c r="AT283" s="95"/>
      <c r="AU283" s="95"/>
      <c r="AV283" s="95"/>
      <c r="AW283" s="95"/>
      <c r="AX283" s="95"/>
      <c r="AY283" s="95"/>
      <c r="AZ283" s="95"/>
      <c r="BA283" s="95"/>
      <c r="BB283" s="95"/>
      <c r="BC283" s="96"/>
      <c r="BD283" s="76"/>
      <c r="BE283" s="76"/>
      <c r="BF283" s="76"/>
      <c r="BG283" s="76"/>
      <c r="BH283" s="76"/>
      <c r="BI283" s="76"/>
      <c r="BJ283" s="76"/>
      <c r="BK283" s="76"/>
      <c r="BL283" s="76"/>
      <c r="BM283" s="76"/>
      <c r="BN283" s="76"/>
      <c r="BO283" s="76"/>
      <c r="BP283" s="76"/>
      <c r="BQ283" s="76"/>
      <c r="BR283" s="76"/>
      <c r="BS283" s="76"/>
      <c r="BT283" s="76"/>
      <c r="BU283" s="76"/>
      <c r="BV283" s="76"/>
      <c r="BW283" s="76"/>
      <c r="BX283" s="76"/>
      <c r="BY283" s="76"/>
      <c r="BZ283" s="76"/>
      <c r="CA283" s="76"/>
      <c r="CB283" s="76"/>
      <c r="CC283" s="76"/>
      <c r="CD283" s="76"/>
      <c r="CE283" s="76"/>
      <c r="CF283" s="76"/>
      <c r="CG283" s="76"/>
      <c r="CH283" s="76"/>
      <c r="CI283" s="76"/>
      <c r="CJ283" s="76"/>
      <c r="CK283" s="76"/>
      <c r="CL283" s="76"/>
      <c r="CM283" s="76"/>
      <c r="CN283" s="76"/>
      <c r="CO283" s="76"/>
      <c r="CP283" s="158"/>
      <c r="CQ283" s="159"/>
      <c r="CR283" s="159"/>
      <c r="CS283" s="159"/>
      <c r="CT283" s="159"/>
      <c r="CU283" s="159"/>
      <c r="CV283" s="159"/>
      <c r="CW283" s="159"/>
      <c r="CX283" s="159"/>
      <c r="CY283" s="159"/>
      <c r="CZ283" s="159"/>
      <c r="DA283" s="159"/>
      <c r="DB283" s="159"/>
      <c r="DC283" s="159"/>
      <c r="DD283" s="159"/>
      <c r="DE283" s="160"/>
    </row>
    <row r="284" spans="2:109" ht="23.25" customHeight="1" thickBot="1">
      <c r="B284" s="106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  <c r="AB284" s="73"/>
      <c r="AC284" s="245" t="s">
        <v>168</v>
      </c>
      <c r="AD284" s="246"/>
      <c r="AE284" s="246"/>
      <c r="AF284" s="246"/>
      <c r="AG284" s="246"/>
      <c r="AH284" s="247"/>
      <c r="AI284" s="97"/>
      <c r="AJ284" s="95"/>
      <c r="AK284" s="95"/>
      <c r="AL284" s="95"/>
      <c r="AM284" s="95"/>
      <c r="AN284" s="95"/>
      <c r="AO284" s="95"/>
      <c r="AP284" s="95"/>
      <c r="AQ284" s="95"/>
      <c r="AR284" s="95"/>
      <c r="AS284" s="95"/>
      <c r="AT284" s="95"/>
      <c r="AU284" s="95"/>
      <c r="AV284" s="95"/>
      <c r="AW284" s="95"/>
      <c r="AX284" s="95"/>
      <c r="AY284" s="95"/>
      <c r="AZ284" s="95"/>
      <c r="BA284" s="95"/>
      <c r="BB284" s="95"/>
      <c r="BC284" s="96"/>
      <c r="BD284" s="76"/>
      <c r="BE284" s="76"/>
      <c r="BF284" s="76"/>
      <c r="BG284" s="76"/>
      <c r="BH284" s="76"/>
      <c r="BI284" s="76"/>
      <c r="BJ284" s="76"/>
      <c r="BK284" s="76"/>
      <c r="BL284" s="76"/>
      <c r="BM284" s="76"/>
      <c r="BN284" s="76"/>
      <c r="BO284" s="76"/>
      <c r="BP284" s="76"/>
      <c r="BQ284" s="76"/>
      <c r="BR284" s="76"/>
      <c r="BS284" s="76"/>
      <c r="BT284" s="76"/>
      <c r="BU284" s="76"/>
      <c r="BV284" s="76"/>
      <c r="BW284" s="76"/>
      <c r="BX284" s="76"/>
      <c r="BY284" s="76"/>
      <c r="BZ284" s="76"/>
      <c r="CA284" s="76"/>
      <c r="CB284" s="76"/>
      <c r="CC284" s="76"/>
      <c r="CD284" s="76"/>
      <c r="CE284" s="76"/>
      <c r="CF284" s="76"/>
      <c r="CG284" s="76"/>
      <c r="CH284" s="76"/>
      <c r="CI284" s="76"/>
      <c r="CJ284" s="76"/>
      <c r="CK284" s="76"/>
      <c r="CL284" s="76"/>
      <c r="CM284" s="76"/>
      <c r="CN284" s="76"/>
      <c r="CO284" s="76"/>
      <c r="CP284" s="158"/>
      <c r="CQ284" s="159"/>
      <c r="CR284" s="159"/>
      <c r="CS284" s="159"/>
      <c r="CT284" s="159"/>
      <c r="CU284" s="159"/>
      <c r="CV284" s="159"/>
      <c r="CW284" s="159"/>
      <c r="CX284" s="159"/>
      <c r="CY284" s="159"/>
      <c r="CZ284" s="159"/>
      <c r="DA284" s="159"/>
      <c r="DB284" s="159"/>
      <c r="DC284" s="159"/>
      <c r="DD284" s="159"/>
      <c r="DE284" s="160"/>
    </row>
    <row r="285" spans="2:109" ht="72.75" customHeight="1" hidden="1">
      <c r="B285" s="106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72"/>
      <c r="AB285" s="73"/>
      <c r="AC285" s="36"/>
      <c r="AD285" s="37"/>
      <c r="AE285" s="37"/>
      <c r="AF285" s="37"/>
      <c r="AG285" s="37"/>
      <c r="AH285" s="37"/>
      <c r="AI285" s="97"/>
      <c r="AJ285" s="95"/>
      <c r="AK285" s="95"/>
      <c r="AL285" s="95"/>
      <c r="AM285" s="95"/>
      <c r="AN285" s="95"/>
      <c r="AO285" s="95"/>
      <c r="AP285" s="95"/>
      <c r="AQ285" s="95"/>
      <c r="AR285" s="95"/>
      <c r="AS285" s="95"/>
      <c r="AT285" s="95"/>
      <c r="AU285" s="95"/>
      <c r="AV285" s="95"/>
      <c r="AW285" s="95"/>
      <c r="AX285" s="95"/>
      <c r="AY285" s="95"/>
      <c r="AZ285" s="95"/>
      <c r="BA285" s="95"/>
      <c r="BB285" s="95"/>
      <c r="BC285" s="96"/>
      <c r="BD285" s="76"/>
      <c r="BE285" s="76"/>
      <c r="BF285" s="76"/>
      <c r="BG285" s="76"/>
      <c r="BH285" s="76"/>
      <c r="BI285" s="76"/>
      <c r="BJ285" s="76"/>
      <c r="BK285" s="76"/>
      <c r="BL285" s="76"/>
      <c r="BM285" s="76"/>
      <c r="BN285" s="76"/>
      <c r="BO285" s="76"/>
      <c r="BP285" s="76"/>
      <c r="BQ285" s="76"/>
      <c r="BR285" s="76"/>
      <c r="BS285" s="76"/>
      <c r="BT285" s="76"/>
      <c r="BU285" s="76"/>
      <c r="BV285" s="76"/>
      <c r="BW285" s="76"/>
      <c r="BX285" s="76"/>
      <c r="BY285" s="76"/>
      <c r="BZ285" s="76"/>
      <c r="CA285" s="76"/>
      <c r="CB285" s="76"/>
      <c r="CC285" s="76"/>
      <c r="CD285" s="76"/>
      <c r="CE285" s="76"/>
      <c r="CF285" s="76"/>
      <c r="CG285" s="76"/>
      <c r="CH285" s="76"/>
      <c r="CI285" s="76"/>
      <c r="CJ285" s="76"/>
      <c r="CK285" s="76"/>
      <c r="CL285" s="76"/>
      <c r="CM285" s="76"/>
      <c r="CN285" s="76"/>
      <c r="CO285" s="76"/>
      <c r="CP285" s="158"/>
      <c r="CQ285" s="159"/>
      <c r="CR285" s="159"/>
      <c r="CS285" s="159"/>
      <c r="CT285" s="159"/>
      <c r="CU285" s="159"/>
      <c r="CV285" s="159"/>
      <c r="CW285" s="159"/>
      <c r="CX285" s="159"/>
      <c r="CY285" s="159"/>
      <c r="CZ285" s="159"/>
      <c r="DA285" s="159"/>
      <c r="DB285" s="159"/>
      <c r="DC285" s="159"/>
      <c r="DD285" s="159"/>
      <c r="DE285" s="160"/>
    </row>
    <row r="286" spans="2:109" ht="13.5" customHeight="1" hidden="1" thickBot="1">
      <c r="B286" s="28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  <c r="BZ286" s="32"/>
      <c r="CA286" s="32"/>
      <c r="CB286" s="32"/>
      <c r="CC286" s="32"/>
      <c r="CD286" s="32"/>
      <c r="CE286" s="32"/>
      <c r="CF286" s="32"/>
      <c r="CG286" s="32"/>
      <c r="CH286" s="32"/>
      <c r="CI286" s="32"/>
      <c r="CJ286" s="32"/>
      <c r="CK286" s="32"/>
      <c r="CL286" s="32"/>
      <c r="CM286" s="32"/>
      <c r="CN286" s="32"/>
      <c r="CO286" s="32"/>
      <c r="CP286" s="29"/>
      <c r="CQ286" s="29"/>
      <c r="CR286" s="29"/>
      <c r="CS286" s="29"/>
      <c r="CT286" s="29"/>
      <c r="CU286" s="29"/>
      <c r="CV286" s="29"/>
      <c r="CW286" s="29"/>
      <c r="CX286" s="29"/>
      <c r="CY286" s="29"/>
      <c r="CZ286" s="29"/>
      <c r="DA286" s="29"/>
      <c r="DB286" s="29"/>
      <c r="DC286" s="29"/>
      <c r="DD286" s="29"/>
      <c r="DE286" s="33"/>
    </row>
    <row r="287" spans="2:109" ht="22.5" customHeight="1">
      <c r="B287" s="250" t="s">
        <v>192</v>
      </c>
      <c r="C287" s="251"/>
      <c r="D287" s="251"/>
      <c r="E287" s="251"/>
      <c r="F287" s="251"/>
      <c r="G287" s="251"/>
      <c r="H287" s="251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251"/>
      <c r="T287" s="251"/>
      <c r="U287" s="251"/>
      <c r="V287" s="251"/>
      <c r="W287" s="251"/>
      <c r="X287" s="251"/>
      <c r="Y287" s="251"/>
      <c r="Z287" s="251"/>
      <c r="AA287" s="251"/>
      <c r="AB287" s="252"/>
      <c r="AI287" s="249" t="s">
        <v>159</v>
      </c>
      <c r="AJ287" s="246"/>
      <c r="AK287" s="246"/>
      <c r="AL287" s="246"/>
      <c r="AM287" s="246"/>
      <c r="AN287" s="246"/>
      <c r="AO287" s="246"/>
      <c r="AP287" s="246"/>
      <c r="AQ287" s="246"/>
      <c r="AR287" s="246"/>
      <c r="AS287" s="246"/>
      <c r="AT287" s="246"/>
      <c r="AU287" s="246"/>
      <c r="AV287" s="246"/>
      <c r="AW287" s="246"/>
      <c r="AX287" s="246"/>
      <c r="AY287" s="246"/>
      <c r="AZ287" s="246"/>
      <c r="BA287" s="246"/>
      <c r="BB287" s="246"/>
      <c r="BC287" s="247"/>
      <c r="BD287" s="205"/>
      <c r="BE287" s="205"/>
      <c r="BF287" s="205"/>
      <c r="BG287" s="205"/>
      <c r="BH287" s="205"/>
      <c r="BI287" s="205"/>
      <c r="BJ287" s="205"/>
      <c r="BK287" s="205"/>
      <c r="BL287" s="205"/>
      <c r="BM287" s="205"/>
      <c r="BN287" s="205"/>
      <c r="BO287" s="205"/>
      <c r="BP287" s="205"/>
      <c r="BQ287" s="205"/>
      <c r="BR287" s="205"/>
      <c r="BS287" s="205"/>
      <c r="BT287" s="205"/>
      <c r="BU287" s="205"/>
      <c r="BV287" s="205"/>
      <c r="BW287" s="205"/>
      <c r="BX287" s="205"/>
      <c r="BY287" s="207"/>
      <c r="BZ287" s="205">
        <f>доходы!BZ13-расходы!BZ5</f>
        <v>-97701.91999999993</v>
      </c>
      <c r="CA287" s="205"/>
      <c r="CB287" s="205"/>
      <c r="CC287" s="205"/>
      <c r="CD287" s="205"/>
      <c r="CE287" s="205"/>
      <c r="CF287" s="205"/>
      <c r="CG287" s="205"/>
      <c r="CH287" s="205"/>
      <c r="CI287" s="205"/>
      <c r="CJ287" s="205"/>
      <c r="CK287" s="205"/>
      <c r="CL287" s="205"/>
      <c r="CM287" s="205"/>
      <c r="CN287" s="205"/>
      <c r="CO287" s="207"/>
      <c r="CP287" s="205"/>
      <c r="CQ287" s="206"/>
      <c r="CR287" s="206"/>
      <c r="CS287" s="206"/>
      <c r="CT287" s="206"/>
      <c r="CU287" s="206"/>
      <c r="CV287" s="206"/>
      <c r="CW287" s="206"/>
      <c r="CX287" s="206"/>
      <c r="CY287" s="206"/>
      <c r="CZ287" s="206"/>
      <c r="DA287" s="206"/>
      <c r="DB287" s="206"/>
      <c r="DC287" s="206"/>
      <c r="DD287" s="206"/>
      <c r="DE287" s="206"/>
    </row>
    <row r="288" spans="2:109" ht="23.25" customHeight="1" thickBot="1"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5"/>
      <c r="AI288" s="38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8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  <c r="BY288" s="37"/>
      <c r="BZ288" s="38"/>
      <c r="CA288" s="37"/>
      <c r="CB288" s="37"/>
      <c r="CC288" s="37"/>
      <c r="CD288" s="37"/>
      <c r="CE288" s="37"/>
      <c r="CF288" s="37"/>
      <c r="CG288" s="37"/>
      <c r="CH288" s="37"/>
      <c r="CI288" s="37"/>
      <c r="CJ288" s="37"/>
      <c r="CK288" s="37"/>
      <c r="CL288" s="37"/>
      <c r="CM288" s="37"/>
      <c r="CN288" s="37"/>
      <c r="CO288" s="37"/>
      <c r="CP288" s="38"/>
      <c r="CQ288" s="37"/>
      <c r="CR288" s="37"/>
      <c r="CS288" s="37"/>
      <c r="CT288" s="37"/>
      <c r="CU288" s="37"/>
      <c r="CV288" s="37"/>
      <c r="CW288" s="37"/>
      <c r="CX288" s="37"/>
      <c r="CY288" s="37"/>
      <c r="CZ288" s="37"/>
      <c r="DA288" s="37"/>
      <c r="DB288" s="37"/>
      <c r="DC288" s="37"/>
      <c r="DD288" s="37"/>
      <c r="DE288" s="39"/>
    </row>
    <row r="289" ht="23.25" customHeight="1"/>
    <row r="290" spans="79:93" ht="16.5" customHeight="1"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</row>
    <row r="291" ht="23.25" customHeight="1"/>
    <row r="292" ht="1.5" customHeight="1"/>
  </sheetData>
  <sheetProtection/>
  <mergeCells count="1694">
    <mergeCell ref="BD173:BY173"/>
    <mergeCell ref="AC201:AH201"/>
    <mergeCell ref="AC204:AH204"/>
    <mergeCell ref="AC187:AH187"/>
    <mergeCell ref="AI174:BC174"/>
    <mergeCell ref="AI173:BC173"/>
    <mergeCell ref="AI176:BC176"/>
    <mergeCell ref="B200:AB200"/>
    <mergeCell ref="AI189:BC189"/>
    <mergeCell ref="B182:AB182"/>
    <mergeCell ref="AC196:AH196"/>
    <mergeCell ref="BD204:BY204"/>
    <mergeCell ref="AC200:AH200"/>
    <mergeCell ref="AI199:BC199"/>
    <mergeCell ref="AC203:AH203"/>
    <mergeCell ref="BD209:BY209"/>
    <mergeCell ref="AI206:BC206"/>
    <mergeCell ref="B205:AB205"/>
    <mergeCell ref="AI202:BC202"/>
    <mergeCell ref="BD202:BY202"/>
    <mergeCell ref="BD203:BY203"/>
    <mergeCell ref="AC206:AH206"/>
    <mergeCell ref="AI203:BC203"/>
    <mergeCell ref="CP162:DE162"/>
    <mergeCell ref="CP171:DE171"/>
    <mergeCell ref="CP158:DE158"/>
    <mergeCell ref="B171:AB171"/>
    <mergeCell ref="AC171:AH171"/>
    <mergeCell ref="AC202:AH202"/>
    <mergeCell ref="B172:AB172"/>
    <mergeCell ref="AC174:AH174"/>
    <mergeCell ref="AC172:AH172"/>
    <mergeCell ref="AI172:BC172"/>
    <mergeCell ref="CP186:DE186"/>
    <mergeCell ref="CP178:DE178"/>
    <mergeCell ref="CP177:DE177"/>
    <mergeCell ref="CP184:DE184"/>
    <mergeCell ref="BZ172:CO172"/>
    <mergeCell ref="CP164:DE164"/>
    <mergeCell ref="CP172:DE172"/>
    <mergeCell ref="BZ170:CO170"/>
    <mergeCell ref="BZ165:CO165"/>
    <mergeCell ref="BD168:BY168"/>
    <mergeCell ref="B170:AB170"/>
    <mergeCell ref="AC170:AH170"/>
    <mergeCell ref="AI170:BC170"/>
    <mergeCell ref="BD170:BY170"/>
    <mergeCell ref="B199:AB199"/>
    <mergeCell ref="BD201:BY201"/>
    <mergeCell ref="CP185:DE185"/>
    <mergeCell ref="BZ200:CO200"/>
    <mergeCell ref="BD197:BY197"/>
    <mergeCell ref="BD166:BY166"/>
    <mergeCell ref="AI200:BC200"/>
    <mergeCell ref="CP188:DE188"/>
    <mergeCell ref="CP187:DE187"/>
    <mergeCell ref="CP170:DE170"/>
    <mergeCell ref="AI177:BC177"/>
    <mergeCell ref="BD178:BY178"/>
    <mergeCell ref="BD187:BY187"/>
    <mergeCell ref="B169:AB169"/>
    <mergeCell ref="CP201:DE201"/>
    <mergeCell ref="BZ201:CO201"/>
    <mergeCell ref="AC169:AH169"/>
    <mergeCell ref="AI169:BC169"/>
    <mergeCell ref="BD169:BY169"/>
    <mergeCell ref="AI171:BC171"/>
    <mergeCell ref="BZ185:CO185"/>
    <mergeCell ref="BD182:BY182"/>
    <mergeCell ref="AI198:BC198"/>
    <mergeCell ref="AI196:BC196"/>
    <mergeCell ref="BD188:BY188"/>
    <mergeCell ref="BD189:BY189"/>
    <mergeCell ref="CP154:DE154"/>
    <mergeCell ref="CP123:DE123"/>
    <mergeCell ref="BD148:BY148"/>
    <mergeCell ref="BZ151:CO151"/>
    <mergeCell ref="BZ156:CO156"/>
    <mergeCell ref="BD163:BY163"/>
    <mergeCell ref="CP163:DE163"/>
    <mergeCell ref="CP155:DE155"/>
    <mergeCell ref="CP159:DE159"/>
    <mergeCell ref="CP161:DE161"/>
    <mergeCell ref="BZ150:CO150"/>
    <mergeCell ref="CP146:DE146"/>
    <mergeCell ref="CP148:DE148"/>
    <mergeCell ref="CP147:DE147"/>
    <mergeCell ref="BZ139:CO139"/>
    <mergeCell ref="CP169:DE169"/>
    <mergeCell ref="CP151:DE151"/>
    <mergeCell ref="CP153:DE153"/>
    <mergeCell ref="BZ166:CO166"/>
    <mergeCell ref="CP150:DE150"/>
    <mergeCell ref="B149:AB149"/>
    <mergeCell ref="BZ163:CO163"/>
    <mergeCell ref="BD162:BY162"/>
    <mergeCell ref="BZ162:CO162"/>
    <mergeCell ref="BZ161:CO161"/>
    <mergeCell ref="BD206:BY206"/>
    <mergeCell ref="AI197:BC197"/>
    <mergeCell ref="BD181:BY181"/>
    <mergeCell ref="BD200:BY200"/>
    <mergeCell ref="BD167:BY167"/>
    <mergeCell ref="B162:AB162"/>
    <mergeCell ref="AC161:AH161"/>
    <mergeCell ref="AI162:BC162"/>
    <mergeCell ref="BD208:BY208"/>
    <mergeCell ref="BD212:BY212"/>
    <mergeCell ref="BD211:BY211"/>
    <mergeCell ref="BD186:BY186"/>
    <mergeCell ref="BD184:BY184"/>
    <mergeCell ref="AI166:BC166"/>
    <mergeCell ref="AI182:BC182"/>
    <mergeCell ref="BD219:BY219"/>
    <mergeCell ref="BD161:BY161"/>
    <mergeCell ref="BZ149:CO149"/>
    <mergeCell ref="AC167:AH167"/>
    <mergeCell ref="BD179:BY179"/>
    <mergeCell ref="BZ184:CO184"/>
    <mergeCell ref="BZ169:CO169"/>
    <mergeCell ref="BD153:BY153"/>
    <mergeCell ref="BD154:BY154"/>
    <mergeCell ref="AI165:BC165"/>
    <mergeCell ref="AC197:AH197"/>
    <mergeCell ref="AI191:BC191"/>
    <mergeCell ref="BZ186:CO186"/>
    <mergeCell ref="AI167:BC167"/>
    <mergeCell ref="BD185:BY185"/>
    <mergeCell ref="BZ182:CO182"/>
    <mergeCell ref="AC195:AH195"/>
    <mergeCell ref="BZ194:CO194"/>
    <mergeCell ref="BZ173:CO173"/>
    <mergeCell ref="BD171:BY171"/>
    <mergeCell ref="AC270:AH270"/>
    <mergeCell ref="AC23:AH23"/>
    <mergeCell ref="AI23:BC23"/>
    <mergeCell ref="BD196:BY196"/>
    <mergeCell ref="AI185:BC185"/>
    <mergeCell ref="AI193:BC193"/>
    <mergeCell ref="BD195:BY195"/>
    <mergeCell ref="AC25:AH25"/>
    <mergeCell ref="AI201:BC201"/>
    <mergeCell ref="AC269:AH269"/>
    <mergeCell ref="AI218:BC218"/>
    <mergeCell ref="BD218:BY218"/>
    <mergeCell ref="BZ212:CO212"/>
    <mergeCell ref="CP206:DE206"/>
    <mergeCell ref="CP209:DE209"/>
    <mergeCell ref="BZ208:CO208"/>
    <mergeCell ref="BD215:BY215"/>
    <mergeCell ref="BD217:BY217"/>
    <mergeCell ref="CP210:DE210"/>
    <mergeCell ref="CP207:DE207"/>
    <mergeCell ref="CP248:DE248"/>
    <mergeCell ref="AI266:BC266"/>
    <mergeCell ref="BD266:BY266"/>
    <mergeCell ref="BZ266:CO266"/>
    <mergeCell ref="CP266:DE266"/>
    <mergeCell ref="BD268:BY268"/>
    <mergeCell ref="BZ268:CO268"/>
    <mergeCell ref="CP268:DE268"/>
    <mergeCell ref="BZ265:CO265"/>
    <mergeCell ref="AI262:BC262"/>
    <mergeCell ref="BD261:BY261"/>
    <mergeCell ref="BD259:BY259"/>
    <mergeCell ref="AI259:BC259"/>
    <mergeCell ref="AI261:BC261"/>
    <mergeCell ref="BD262:BY262"/>
    <mergeCell ref="BD265:BY265"/>
    <mergeCell ref="AC259:AH259"/>
    <mergeCell ref="B258:AB258"/>
    <mergeCell ref="B267:AB267"/>
    <mergeCell ref="B262:AB262"/>
    <mergeCell ref="AC260:AH260"/>
    <mergeCell ref="B163:AB163"/>
    <mergeCell ref="AC166:AH166"/>
    <mergeCell ref="B168:AB168"/>
    <mergeCell ref="AC261:AH261"/>
    <mergeCell ref="AC262:AH262"/>
    <mergeCell ref="BZ233:CO233"/>
    <mergeCell ref="AI258:BC258"/>
    <mergeCell ref="BZ261:CO261"/>
    <mergeCell ref="AC239:AH239"/>
    <mergeCell ref="AI257:BC257"/>
    <mergeCell ref="AI267:BC267"/>
    <mergeCell ref="AI265:BC265"/>
    <mergeCell ref="AI260:BC260"/>
    <mergeCell ref="AC258:AH258"/>
    <mergeCell ref="AC266:AH266"/>
    <mergeCell ref="BZ232:CO232"/>
    <mergeCell ref="AI242:BC242"/>
    <mergeCell ref="CP220:DE220"/>
    <mergeCell ref="AC231:AH231"/>
    <mergeCell ref="AC227:AH227"/>
    <mergeCell ref="AC229:AH229"/>
    <mergeCell ref="AC230:AH230"/>
    <mergeCell ref="AC234:AH234"/>
    <mergeCell ref="AC233:AH233"/>
    <mergeCell ref="CP228:DE228"/>
    <mergeCell ref="BZ229:CO229"/>
    <mergeCell ref="BZ221:CO221"/>
    <mergeCell ref="CP234:DE234"/>
    <mergeCell ref="BD223:BY223"/>
    <mergeCell ref="BD222:BY222"/>
    <mergeCell ref="BD231:BY231"/>
    <mergeCell ref="CP223:DE223"/>
    <mergeCell ref="CP225:DE225"/>
    <mergeCell ref="CP231:DE231"/>
    <mergeCell ref="BZ228:CO228"/>
    <mergeCell ref="BZ226:CO226"/>
    <mergeCell ref="BZ219:CO219"/>
    <mergeCell ref="CP222:DE222"/>
    <mergeCell ref="CP227:DE227"/>
    <mergeCell ref="BZ222:CO222"/>
    <mergeCell ref="BZ217:CO217"/>
    <mergeCell ref="CP226:DE226"/>
    <mergeCell ref="BZ227:CO227"/>
    <mergeCell ref="CP224:DE224"/>
    <mergeCell ref="CP219:DE219"/>
    <mergeCell ref="BD220:BY220"/>
    <mergeCell ref="B257:AB257"/>
    <mergeCell ref="AC254:AH254"/>
    <mergeCell ref="AI256:BC256"/>
    <mergeCell ref="B256:AB256"/>
    <mergeCell ref="B254:AB254"/>
    <mergeCell ref="AC238:AH238"/>
    <mergeCell ref="B240:AB240"/>
    <mergeCell ref="BD228:BY228"/>
    <mergeCell ref="AC237:AH237"/>
    <mergeCell ref="AI269:BC269"/>
    <mergeCell ref="B261:AB261"/>
    <mergeCell ref="AI254:BC254"/>
    <mergeCell ref="AI255:BC255"/>
    <mergeCell ref="B265:AB265"/>
    <mergeCell ref="AC268:AH268"/>
    <mergeCell ref="AC267:AH267"/>
    <mergeCell ref="B266:AB266"/>
    <mergeCell ref="AC257:AH257"/>
    <mergeCell ref="B268:AB268"/>
    <mergeCell ref="AC235:AH235"/>
    <mergeCell ref="AC236:AH236"/>
    <mergeCell ref="AC240:AH240"/>
    <mergeCell ref="B269:AB269"/>
    <mergeCell ref="B270:AB270"/>
    <mergeCell ref="B252:AB252"/>
    <mergeCell ref="B259:AB259"/>
    <mergeCell ref="B260:AB260"/>
    <mergeCell ref="AC256:AH256"/>
    <mergeCell ref="B235:AB235"/>
    <mergeCell ref="AI231:BC231"/>
    <mergeCell ref="B226:AB226"/>
    <mergeCell ref="AC228:AH228"/>
    <mergeCell ref="B239:AB239"/>
    <mergeCell ref="B234:AB234"/>
    <mergeCell ref="AI226:BC226"/>
    <mergeCell ref="AI232:BC232"/>
    <mergeCell ref="AI236:BC236"/>
    <mergeCell ref="AI233:BC233"/>
    <mergeCell ref="B232:AB232"/>
    <mergeCell ref="AI229:BC229"/>
    <mergeCell ref="BD229:BY229"/>
    <mergeCell ref="AI237:BC237"/>
    <mergeCell ref="B230:AB230"/>
    <mergeCell ref="B231:AB231"/>
    <mergeCell ref="B233:AB233"/>
    <mergeCell ref="AC232:AH232"/>
    <mergeCell ref="B229:AB229"/>
    <mergeCell ref="B236:AB236"/>
    <mergeCell ref="B237:AB237"/>
    <mergeCell ref="B225:AB225"/>
    <mergeCell ref="AI205:BC205"/>
    <mergeCell ref="AI214:BC214"/>
    <mergeCell ref="B201:AB201"/>
    <mergeCell ref="AI222:BC222"/>
    <mergeCell ref="B217:AB217"/>
    <mergeCell ref="AC205:AH205"/>
    <mergeCell ref="B204:AB204"/>
    <mergeCell ref="B220:AB220"/>
    <mergeCell ref="AI204:BC204"/>
    <mergeCell ref="B224:AB224"/>
    <mergeCell ref="AC199:AH199"/>
    <mergeCell ref="B206:AB206"/>
    <mergeCell ref="B219:AB219"/>
    <mergeCell ref="AC219:AH219"/>
    <mergeCell ref="B202:AB202"/>
    <mergeCell ref="AC223:AH223"/>
    <mergeCell ref="B221:AB221"/>
    <mergeCell ref="AC214:AH214"/>
    <mergeCell ref="B211:AB211"/>
    <mergeCell ref="BZ164:CO164"/>
    <mergeCell ref="BZ183:CO183"/>
    <mergeCell ref="BZ171:CO171"/>
    <mergeCell ref="BZ175:CO175"/>
    <mergeCell ref="BD180:BY180"/>
    <mergeCell ref="BD177:BY177"/>
    <mergeCell ref="BZ177:CO177"/>
    <mergeCell ref="BD165:BY165"/>
    <mergeCell ref="BZ168:CO168"/>
    <mergeCell ref="BD172:BY172"/>
    <mergeCell ref="BZ154:CO154"/>
    <mergeCell ref="BZ155:CO155"/>
    <mergeCell ref="BZ147:CO147"/>
    <mergeCell ref="CP160:DE160"/>
    <mergeCell ref="BZ146:CO146"/>
    <mergeCell ref="BZ157:CO157"/>
    <mergeCell ref="BZ153:CO153"/>
    <mergeCell ref="BZ159:CO159"/>
    <mergeCell ref="BZ148:CO148"/>
    <mergeCell ref="CP156:DE156"/>
    <mergeCell ref="AC282:AH282"/>
    <mergeCell ref="BZ281:CO281"/>
    <mergeCell ref="AI278:BC278"/>
    <mergeCell ref="BZ278:CO278"/>
    <mergeCell ref="AI277:BC277"/>
    <mergeCell ref="BD278:BY278"/>
    <mergeCell ref="AC279:AH279"/>
    <mergeCell ref="AC278:AH278"/>
    <mergeCell ref="AC280:AH280"/>
    <mergeCell ref="CP277:DE277"/>
    <mergeCell ref="B282:AB282"/>
    <mergeCell ref="BZ277:CO277"/>
    <mergeCell ref="B278:AB278"/>
    <mergeCell ref="B284:AB284"/>
    <mergeCell ref="CP280:DE280"/>
    <mergeCell ref="B281:AB281"/>
    <mergeCell ref="CP278:DE278"/>
    <mergeCell ref="BD277:BY277"/>
    <mergeCell ref="CP281:DE281"/>
    <mergeCell ref="CP285:DE285"/>
    <mergeCell ref="BZ284:CO284"/>
    <mergeCell ref="CP284:DE284"/>
    <mergeCell ref="BZ285:CO285"/>
    <mergeCell ref="BD282:BY282"/>
    <mergeCell ref="BZ283:CO283"/>
    <mergeCell ref="BZ282:CO282"/>
    <mergeCell ref="CP283:DE283"/>
    <mergeCell ref="CP282:DE282"/>
    <mergeCell ref="BD285:BY285"/>
    <mergeCell ref="CP279:DE279"/>
    <mergeCell ref="BD280:BY280"/>
    <mergeCell ref="AI282:BC282"/>
    <mergeCell ref="BZ280:CO280"/>
    <mergeCell ref="BD281:BY281"/>
    <mergeCell ref="AI281:BC281"/>
    <mergeCell ref="AI280:BC280"/>
    <mergeCell ref="BD279:BY279"/>
    <mergeCell ref="BZ279:CO279"/>
    <mergeCell ref="AI285:BC285"/>
    <mergeCell ref="AI283:BC283"/>
    <mergeCell ref="AI284:BC284"/>
    <mergeCell ref="BD284:BY284"/>
    <mergeCell ref="BD283:BY283"/>
    <mergeCell ref="AC272:AH272"/>
    <mergeCell ref="AI274:BC274"/>
    <mergeCell ref="AI279:BC279"/>
    <mergeCell ref="AI273:BC273"/>
    <mergeCell ref="AC277:AH277"/>
    <mergeCell ref="AI275:BC275"/>
    <mergeCell ref="AI271:BC271"/>
    <mergeCell ref="AI180:BC180"/>
    <mergeCell ref="B183:AB183"/>
    <mergeCell ref="AC191:AH191"/>
    <mergeCell ref="AC188:AH188"/>
    <mergeCell ref="AI192:BC192"/>
    <mergeCell ref="AC189:AH189"/>
    <mergeCell ref="AC194:AH194"/>
    <mergeCell ref="AI195:BC195"/>
    <mergeCell ref="B280:AB280"/>
    <mergeCell ref="AC275:AH275"/>
    <mergeCell ref="B277:AB277"/>
    <mergeCell ref="B275:AB275"/>
    <mergeCell ref="B276:AB276"/>
    <mergeCell ref="B273:AB273"/>
    <mergeCell ref="B274:AB274"/>
    <mergeCell ref="AC276:AH276"/>
    <mergeCell ref="AC273:AH273"/>
    <mergeCell ref="AC274:AH274"/>
    <mergeCell ref="B197:AB197"/>
    <mergeCell ref="AC186:AH186"/>
    <mergeCell ref="B198:AB198"/>
    <mergeCell ref="B193:AB193"/>
    <mergeCell ref="B194:AB194"/>
    <mergeCell ref="AI276:BC276"/>
    <mergeCell ref="B272:AB272"/>
    <mergeCell ref="B271:AB271"/>
    <mergeCell ref="AI272:BC272"/>
    <mergeCell ref="AI270:BC270"/>
    <mergeCell ref="AI120:BC120"/>
    <mergeCell ref="AI112:BC112"/>
    <mergeCell ref="AI118:BC118"/>
    <mergeCell ref="AI175:BC175"/>
    <mergeCell ref="AI164:BC164"/>
    <mergeCell ref="AI124:BC124"/>
    <mergeCell ref="AI137:BC137"/>
    <mergeCell ref="AI115:BC115"/>
    <mergeCell ref="AI116:BC116"/>
    <mergeCell ref="AI128:BC128"/>
    <mergeCell ref="AI119:BC119"/>
    <mergeCell ref="AI153:BC153"/>
    <mergeCell ref="AI146:BC146"/>
    <mergeCell ref="AI147:BC147"/>
    <mergeCell ref="AI140:BC140"/>
    <mergeCell ref="AI126:BC126"/>
    <mergeCell ref="AI122:BC122"/>
    <mergeCell ref="AI142:BC142"/>
    <mergeCell ref="AI151:BC151"/>
    <mergeCell ref="AI134:BC134"/>
    <mergeCell ref="AI133:BC133"/>
    <mergeCell ref="AI190:BC190"/>
    <mergeCell ref="AC168:AH168"/>
    <mergeCell ref="AC144:AH144"/>
    <mergeCell ref="AI141:BC141"/>
    <mergeCell ref="AI184:BC184"/>
    <mergeCell ref="AI183:BC183"/>
    <mergeCell ref="AI145:BC145"/>
    <mergeCell ref="AI136:BC136"/>
    <mergeCell ref="AC173:AH173"/>
    <mergeCell ref="B166:AB166"/>
    <mergeCell ref="AC149:AH149"/>
    <mergeCell ref="B184:AB184"/>
    <mergeCell ref="BZ145:CO145"/>
    <mergeCell ref="BZ181:CO181"/>
    <mergeCell ref="BZ174:CO174"/>
    <mergeCell ref="BZ167:CO167"/>
    <mergeCell ref="BZ179:CO179"/>
    <mergeCell ref="BD147:BY147"/>
    <mergeCell ref="BD151:BY151"/>
    <mergeCell ref="CP141:DE141"/>
    <mergeCell ref="AI252:BC252"/>
    <mergeCell ref="BD238:BY238"/>
    <mergeCell ref="CP272:DE272"/>
    <mergeCell ref="CP270:DE270"/>
    <mergeCell ref="CP145:DE145"/>
    <mergeCell ref="BD145:BY145"/>
    <mergeCell ref="CP143:DE143"/>
    <mergeCell ref="CP144:DE144"/>
    <mergeCell ref="BD141:BY141"/>
    <mergeCell ref="BZ141:CO141"/>
    <mergeCell ref="BD144:BY144"/>
    <mergeCell ref="BZ143:CO143"/>
    <mergeCell ref="BD142:BY142"/>
    <mergeCell ref="BD139:BY139"/>
    <mergeCell ref="BD140:BY140"/>
    <mergeCell ref="BD138:BY138"/>
    <mergeCell ref="CP142:DE142"/>
    <mergeCell ref="CP134:DE134"/>
    <mergeCell ref="BZ134:CO134"/>
    <mergeCell ref="BZ137:CO137"/>
    <mergeCell ref="BD137:BY137"/>
    <mergeCell ref="CP140:DE140"/>
    <mergeCell ref="CP135:DE135"/>
    <mergeCell ref="CP139:DE139"/>
    <mergeCell ref="BZ142:CO142"/>
    <mergeCell ref="CP109:DE109"/>
    <mergeCell ref="BZ114:CO114"/>
    <mergeCell ref="CP138:DE138"/>
    <mergeCell ref="CP133:DE133"/>
    <mergeCell ref="CP110:DE110"/>
    <mergeCell ref="CP124:DE124"/>
    <mergeCell ref="BZ138:CO138"/>
    <mergeCell ref="BZ135:CO135"/>
    <mergeCell ref="BZ120:CO120"/>
    <mergeCell ref="CP115:DE115"/>
    <mergeCell ref="AI111:BC111"/>
    <mergeCell ref="AI117:BC117"/>
    <mergeCell ref="AI121:BC121"/>
    <mergeCell ref="AI101:BC101"/>
    <mergeCell ref="BD81:BY81"/>
    <mergeCell ref="AI127:BC127"/>
    <mergeCell ref="AI110:BC110"/>
    <mergeCell ref="BD116:BY116"/>
    <mergeCell ref="BD98:BY98"/>
    <mergeCell ref="AI83:BC83"/>
    <mergeCell ref="AI68:BC68"/>
    <mergeCell ref="AC68:AH68"/>
    <mergeCell ref="AC69:AH69"/>
    <mergeCell ref="AI69:BC69"/>
    <mergeCell ref="AC75:AH75"/>
    <mergeCell ref="AC72:AH72"/>
    <mergeCell ref="AI75:BC75"/>
    <mergeCell ref="AC74:AH74"/>
    <mergeCell ref="AI72:BC72"/>
    <mergeCell ref="AI71:BC71"/>
    <mergeCell ref="AC78:AH78"/>
    <mergeCell ref="AI78:BC78"/>
    <mergeCell ref="AC73:AH73"/>
    <mergeCell ref="AC60:AH60"/>
    <mergeCell ref="AI67:BC67"/>
    <mergeCell ref="AI66:BC66"/>
    <mergeCell ref="AI60:BC60"/>
    <mergeCell ref="AC64:AH64"/>
    <mergeCell ref="AC67:AH67"/>
    <mergeCell ref="AI63:BC63"/>
    <mergeCell ref="AI64:BC64"/>
    <mergeCell ref="AI65:BC65"/>
    <mergeCell ref="AC53:AH53"/>
    <mergeCell ref="AC54:AH54"/>
    <mergeCell ref="AI57:BC57"/>
    <mergeCell ref="AC56:AH56"/>
    <mergeCell ref="AC63:AH63"/>
    <mergeCell ref="AC65:AH65"/>
    <mergeCell ref="AI59:BC59"/>
    <mergeCell ref="AC59:AH59"/>
    <mergeCell ref="AI14:BC14"/>
    <mergeCell ref="AI25:BC25"/>
    <mergeCell ref="BD25:BY25"/>
    <mergeCell ref="AC57:AH57"/>
    <mergeCell ref="AC55:AH55"/>
    <mergeCell ref="BZ69:CO69"/>
    <mergeCell ref="AI30:BC30"/>
    <mergeCell ref="BD33:BY33"/>
    <mergeCell ref="BD30:BY30"/>
    <mergeCell ref="BD39:BY39"/>
    <mergeCell ref="BD43:BY43"/>
    <mergeCell ref="BZ62:CO62"/>
    <mergeCell ref="BD62:BY62"/>
    <mergeCell ref="BZ54:CO54"/>
    <mergeCell ref="BD61:BY61"/>
    <mergeCell ref="BZ58:CO58"/>
    <mergeCell ref="BZ61:CO61"/>
    <mergeCell ref="BZ60:CO60"/>
    <mergeCell ref="BZ56:CO56"/>
    <mergeCell ref="BZ57:CO57"/>
    <mergeCell ref="BD119:BY119"/>
    <mergeCell ref="BZ112:CO112"/>
    <mergeCell ref="BD121:BY121"/>
    <mergeCell ref="BD112:BY112"/>
    <mergeCell ref="BD115:BY115"/>
    <mergeCell ref="BZ115:CO115"/>
    <mergeCell ref="BD113:BY113"/>
    <mergeCell ref="BD114:BY114"/>
    <mergeCell ref="BZ118:CO118"/>
    <mergeCell ref="BZ119:CO119"/>
    <mergeCell ref="BZ76:CO76"/>
    <mergeCell ref="BD76:BY76"/>
    <mergeCell ref="BZ97:CO97"/>
    <mergeCell ref="BD93:BY93"/>
    <mergeCell ref="AI76:BC76"/>
    <mergeCell ref="BD96:BY96"/>
    <mergeCell ref="BD97:BY97"/>
    <mergeCell ref="AI93:BC93"/>
    <mergeCell ref="AI90:BC90"/>
    <mergeCell ref="AI97:BC97"/>
    <mergeCell ref="AI79:BC79"/>
    <mergeCell ref="AI95:BC95"/>
    <mergeCell ref="AI81:BC81"/>
    <mergeCell ref="AC89:AH89"/>
    <mergeCell ref="BZ78:CO78"/>
    <mergeCell ref="BD79:BY79"/>
    <mergeCell ref="AC79:AH79"/>
    <mergeCell ref="BZ88:CO88"/>
    <mergeCell ref="BZ89:CO89"/>
    <mergeCell ref="BZ84:CO84"/>
    <mergeCell ref="AI103:BC103"/>
    <mergeCell ref="BD89:BY89"/>
    <mergeCell ref="AI89:BC89"/>
    <mergeCell ref="AC100:AH100"/>
    <mergeCell ref="AC81:AH81"/>
    <mergeCell ref="AC80:AH80"/>
    <mergeCell ref="AI91:BC91"/>
    <mergeCell ref="BD83:BY83"/>
    <mergeCell ref="BD87:BY87"/>
    <mergeCell ref="BD84:BY84"/>
    <mergeCell ref="BZ102:CO102"/>
    <mergeCell ref="AC98:AH98"/>
    <mergeCell ref="AI104:BC104"/>
    <mergeCell ref="AC94:AH94"/>
    <mergeCell ref="BD90:BY90"/>
    <mergeCell ref="BD94:BY94"/>
    <mergeCell ref="AI98:BC98"/>
    <mergeCell ref="AI99:BC99"/>
    <mergeCell ref="BD91:BY91"/>
    <mergeCell ref="BD99:BY99"/>
    <mergeCell ref="AI47:BC47"/>
    <mergeCell ref="AC101:AH101"/>
    <mergeCell ref="AI102:BC102"/>
    <mergeCell ref="AI86:BC86"/>
    <mergeCell ref="AC92:AH92"/>
    <mergeCell ref="AC88:AH88"/>
    <mergeCell ref="AI88:BC88"/>
    <mergeCell ref="AC91:AH91"/>
    <mergeCell ref="AC99:AH99"/>
    <mergeCell ref="AC102:AH102"/>
    <mergeCell ref="AI48:BC48"/>
    <mergeCell ref="AC52:AH52"/>
    <mergeCell ref="AC49:AH49"/>
    <mergeCell ref="AC109:AH109"/>
    <mergeCell ref="AC93:AH93"/>
    <mergeCell ref="AI92:BC92"/>
    <mergeCell ref="AI94:BC94"/>
    <mergeCell ref="AC87:AH87"/>
    <mergeCell ref="AI109:BC109"/>
    <mergeCell ref="AI105:BC105"/>
    <mergeCell ref="AC42:AH42"/>
    <mergeCell ref="CP42:DE42"/>
    <mergeCell ref="BD42:BY42"/>
    <mergeCell ref="BZ43:CO43"/>
    <mergeCell ref="CP43:DE43"/>
    <mergeCell ref="AI52:BC52"/>
    <mergeCell ref="AC43:AH43"/>
    <mergeCell ref="AC45:AH45"/>
    <mergeCell ref="AC46:AH46"/>
    <mergeCell ref="AI43:BC43"/>
    <mergeCell ref="BZ45:CO45"/>
    <mergeCell ref="CP45:DE45"/>
    <mergeCell ref="BD40:BY40"/>
    <mergeCell ref="AC33:AH33"/>
    <mergeCell ref="AI39:BC39"/>
    <mergeCell ref="AC38:AH38"/>
    <mergeCell ref="AC41:AH41"/>
    <mergeCell ref="AI38:BC38"/>
    <mergeCell ref="AC40:AH40"/>
    <mergeCell ref="AI40:BC40"/>
    <mergeCell ref="AC39:AH39"/>
    <mergeCell ref="AI37:BC37"/>
    <mergeCell ref="AC34:AH34"/>
    <mergeCell ref="AC37:AH37"/>
    <mergeCell ref="CP38:DE38"/>
    <mergeCell ref="BD37:BY37"/>
    <mergeCell ref="BZ38:CO38"/>
    <mergeCell ref="BD38:BY38"/>
    <mergeCell ref="AC36:AH36"/>
    <mergeCell ref="AC35:AH35"/>
    <mergeCell ref="BZ32:CO32"/>
    <mergeCell ref="BD36:BY36"/>
    <mergeCell ref="BD24:BY24"/>
    <mergeCell ref="BD28:BY28"/>
    <mergeCell ref="BD34:BY34"/>
    <mergeCell ref="BZ24:CO24"/>
    <mergeCell ref="BZ25:CO25"/>
    <mergeCell ref="BZ35:CO35"/>
    <mergeCell ref="BD31:BY31"/>
    <mergeCell ref="BZ27:CO27"/>
    <mergeCell ref="BZ28:CO28"/>
    <mergeCell ref="CP28:DE28"/>
    <mergeCell ref="CP25:DE25"/>
    <mergeCell ref="BZ26:CO26"/>
    <mergeCell ref="CP26:DE26"/>
    <mergeCell ref="AC32:AH32"/>
    <mergeCell ref="BZ31:CO31"/>
    <mergeCell ref="BD29:BY29"/>
    <mergeCell ref="AC31:AH31"/>
    <mergeCell ref="BD32:BY32"/>
    <mergeCell ref="CP44:DE44"/>
    <mergeCell ref="CP33:DE33"/>
    <mergeCell ref="BZ40:CO40"/>
    <mergeCell ref="CP39:DE39"/>
    <mergeCell ref="BZ41:CO41"/>
    <mergeCell ref="BZ34:CO34"/>
    <mergeCell ref="CP41:DE41"/>
    <mergeCell ref="CP40:DE40"/>
    <mergeCell ref="BZ39:CO39"/>
    <mergeCell ref="BZ42:CO42"/>
    <mergeCell ref="BD45:BY45"/>
    <mergeCell ref="BZ22:CO22"/>
    <mergeCell ref="BD23:BY23"/>
    <mergeCell ref="AI32:BC32"/>
    <mergeCell ref="AI17:BC17"/>
    <mergeCell ref="BD35:BY35"/>
    <mergeCell ref="BZ36:CO36"/>
    <mergeCell ref="BZ29:CO29"/>
    <mergeCell ref="BZ33:CO33"/>
    <mergeCell ref="BZ30:CO30"/>
    <mergeCell ref="CP37:DE37"/>
    <mergeCell ref="CP23:DE23"/>
    <mergeCell ref="CP36:DE36"/>
    <mergeCell ref="CP32:DE32"/>
    <mergeCell ref="CP35:DE35"/>
    <mergeCell ref="CP24:DE24"/>
    <mergeCell ref="CP29:DE29"/>
    <mergeCell ref="CP27:DE27"/>
    <mergeCell ref="CP31:DE31"/>
    <mergeCell ref="CP30:DE30"/>
    <mergeCell ref="BD46:BY46"/>
    <mergeCell ref="BZ37:CO37"/>
    <mergeCell ref="CP46:DE46"/>
    <mergeCell ref="CP49:DE49"/>
    <mergeCell ref="CP50:DE50"/>
    <mergeCell ref="BD48:BY48"/>
    <mergeCell ref="BD50:BY50"/>
    <mergeCell ref="BZ44:CO44"/>
    <mergeCell ref="BD44:BY44"/>
    <mergeCell ref="BZ46:CO46"/>
    <mergeCell ref="CP48:DE48"/>
    <mergeCell ref="BZ48:CO48"/>
    <mergeCell ref="CP47:DE47"/>
    <mergeCell ref="BZ47:CO47"/>
    <mergeCell ref="BZ49:CO49"/>
    <mergeCell ref="BD49:BY49"/>
    <mergeCell ref="BZ53:CO53"/>
    <mergeCell ref="BD55:BY55"/>
    <mergeCell ref="BZ51:CO51"/>
    <mergeCell ref="BD47:BY47"/>
    <mergeCell ref="BZ50:CO50"/>
    <mergeCell ref="BD51:BY51"/>
    <mergeCell ref="BD88:BY88"/>
    <mergeCell ref="BD78:BY78"/>
    <mergeCell ref="BD52:BY52"/>
    <mergeCell ref="CP58:DE58"/>
    <mergeCell ref="BD60:BY60"/>
    <mergeCell ref="BZ59:CO59"/>
    <mergeCell ref="CP53:DE53"/>
    <mergeCell ref="BZ52:CO52"/>
    <mergeCell ref="CP57:DE57"/>
    <mergeCell ref="CP56:DE56"/>
    <mergeCell ref="CP125:DE125"/>
    <mergeCell ref="CP126:DE126"/>
    <mergeCell ref="CP136:DE136"/>
    <mergeCell ref="CP129:DE129"/>
    <mergeCell ref="CP51:DE51"/>
    <mergeCell ref="BZ108:CO108"/>
    <mergeCell ref="BZ123:CO123"/>
    <mergeCell ref="CP112:DE112"/>
    <mergeCell ref="CP52:DE52"/>
    <mergeCell ref="BZ77:CO77"/>
    <mergeCell ref="BZ133:CO133"/>
    <mergeCell ref="CP127:DE127"/>
    <mergeCell ref="BZ127:CO127"/>
    <mergeCell ref="BZ136:CO136"/>
    <mergeCell ref="CP137:DE137"/>
    <mergeCell ref="CP130:DE130"/>
    <mergeCell ref="BZ110:CO110"/>
    <mergeCell ref="BZ106:CO106"/>
    <mergeCell ref="BZ107:CO107"/>
    <mergeCell ref="BZ121:CO121"/>
    <mergeCell ref="BD128:BY128"/>
    <mergeCell ref="BZ122:CO122"/>
    <mergeCell ref="BZ124:CO124"/>
    <mergeCell ref="BZ125:CO125"/>
    <mergeCell ref="BD108:BY108"/>
    <mergeCell ref="BD109:BY109"/>
    <mergeCell ref="BZ20:CO20"/>
    <mergeCell ref="BZ21:CO21"/>
    <mergeCell ref="BZ23:CO23"/>
    <mergeCell ref="BZ140:CO140"/>
    <mergeCell ref="BZ109:CO109"/>
    <mergeCell ref="BZ99:CO99"/>
    <mergeCell ref="BZ103:CO103"/>
    <mergeCell ref="BZ98:CO98"/>
    <mergeCell ref="BZ111:CO111"/>
    <mergeCell ref="BZ100:CO100"/>
    <mergeCell ref="CP9:DE9"/>
    <mergeCell ref="BD12:BY12"/>
    <mergeCell ref="CP13:DE13"/>
    <mergeCell ref="CP54:DE54"/>
    <mergeCell ref="BZ55:CO55"/>
    <mergeCell ref="CP55:DE55"/>
    <mergeCell ref="CP34:DE34"/>
    <mergeCell ref="BZ19:CO19"/>
    <mergeCell ref="CP19:DE19"/>
    <mergeCell ref="CP20:DE20"/>
    <mergeCell ref="BD17:BY17"/>
    <mergeCell ref="BD19:BY19"/>
    <mergeCell ref="BD20:BY20"/>
    <mergeCell ref="BD9:BY9"/>
    <mergeCell ref="BZ12:CO12"/>
    <mergeCell ref="CP16:DE16"/>
    <mergeCell ref="CP15:DE15"/>
    <mergeCell ref="BZ13:CO13"/>
    <mergeCell ref="BD14:BY14"/>
    <mergeCell ref="BD13:BY13"/>
    <mergeCell ref="BD22:BY22"/>
    <mergeCell ref="BD21:BY21"/>
    <mergeCell ref="CP17:DE17"/>
    <mergeCell ref="BZ14:CO14"/>
    <mergeCell ref="BZ15:CO15"/>
    <mergeCell ref="BZ16:CO16"/>
    <mergeCell ref="BD16:BY16"/>
    <mergeCell ref="CP22:DE22"/>
    <mergeCell ref="BD18:BY18"/>
    <mergeCell ref="CP21:DE21"/>
    <mergeCell ref="CP10:DE10"/>
    <mergeCell ref="CP11:DE11"/>
    <mergeCell ref="BZ11:CO11"/>
    <mergeCell ref="BD15:BY15"/>
    <mergeCell ref="BZ17:CO17"/>
    <mergeCell ref="BZ18:CO18"/>
    <mergeCell ref="CP18:DE18"/>
    <mergeCell ref="CP14:DE14"/>
    <mergeCell ref="CP12:DE12"/>
    <mergeCell ref="BZ10:CO10"/>
    <mergeCell ref="AC77:AH77"/>
    <mergeCell ref="AC62:AH62"/>
    <mergeCell ref="AC44:AH44"/>
    <mergeCell ref="AC70:AH70"/>
    <mergeCell ref="AC71:AH71"/>
    <mergeCell ref="AC66:AH66"/>
    <mergeCell ref="AC76:AH76"/>
    <mergeCell ref="AC50:AH50"/>
    <mergeCell ref="AC61:AH61"/>
    <mergeCell ref="AC47:AH47"/>
    <mergeCell ref="BD111:BY111"/>
    <mergeCell ref="AC111:AH111"/>
    <mergeCell ref="AC107:AH107"/>
    <mergeCell ref="AC106:AH106"/>
    <mergeCell ref="AC105:AH105"/>
    <mergeCell ref="AI107:BC107"/>
    <mergeCell ref="AI108:BC108"/>
    <mergeCell ref="AI106:BC106"/>
    <mergeCell ref="BD106:BY106"/>
    <mergeCell ref="AC108:AH108"/>
    <mergeCell ref="AI44:BC44"/>
    <mergeCell ref="AI55:BC55"/>
    <mergeCell ref="AI58:BC58"/>
    <mergeCell ref="AI53:BC53"/>
    <mergeCell ref="AC95:AH95"/>
    <mergeCell ref="AI51:BC51"/>
    <mergeCell ref="AC51:AH51"/>
    <mergeCell ref="AI46:BC46"/>
    <mergeCell ref="AC85:AH85"/>
    <mergeCell ref="AC84:AH84"/>
    <mergeCell ref="AI34:BC34"/>
    <mergeCell ref="AI70:BC70"/>
    <mergeCell ref="AI18:BC18"/>
    <mergeCell ref="AI24:BC24"/>
    <mergeCell ref="AI35:BC35"/>
    <mergeCell ref="AI56:BC56"/>
    <mergeCell ref="AI22:BC22"/>
    <mergeCell ref="AI21:BC21"/>
    <mergeCell ref="AI31:BC31"/>
    <mergeCell ref="AI42:BC42"/>
    <mergeCell ref="AI15:BC15"/>
    <mergeCell ref="AI87:BC87"/>
    <mergeCell ref="AI33:BC33"/>
    <mergeCell ref="AI49:BC49"/>
    <mergeCell ref="AI54:BC54"/>
    <mergeCell ref="AI80:BC80"/>
    <mergeCell ref="AI77:BC77"/>
    <mergeCell ref="AI16:BC16"/>
    <mergeCell ref="AI45:BC45"/>
    <mergeCell ref="AI36:BC36"/>
    <mergeCell ref="BD65:BY65"/>
    <mergeCell ref="BD54:BY54"/>
    <mergeCell ref="BD57:BY57"/>
    <mergeCell ref="AC185:AH185"/>
    <mergeCell ref="BD104:BY104"/>
    <mergeCell ref="AC133:AH133"/>
    <mergeCell ref="AC182:AH182"/>
    <mergeCell ref="AC184:AH184"/>
    <mergeCell ref="AC83:AH83"/>
    <mergeCell ref="AI100:BC100"/>
    <mergeCell ref="AI11:BC11"/>
    <mergeCell ref="AI41:BC41"/>
    <mergeCell ref="AI19:BC19"/>
    <mergeCell ref="AI20:BC20"/>
    <mergeCell ref="AI29:BC29"/>
    <mergeCell ref="AI188:BC188"/>
    <mergeCell ref="AI144:BC144"/>
    <mergeCell ref="AI149:BC149"/>
    <mergeCell ref="AI156:BC156"/>
    <mergeCell ref="AI186:BC186"/>
    <mergeCell ref="AC24:AH24"/>
    <mergeCell ref="CP175:DE175"/>
    <mergeCell ref="CP179:DE179"/>
    <mergeCell ref="CP183:DE183"/>
    <mergeCell ref="CP181:DE181"/>
    <mergeCell ref="CP182:DE182"/>
    <mergeCell ref="CP176:DE176"/>
    <mergeCell ref="BD183:BY183"/>
    <mergeCell ref="CP173:DE173"/>
    <mergeCell ref="BZ144:CO144"/>
    <mergeCell ref="B188:AB188"/>
    <mergeCell ref="B189:AB189"/>
    <mergeCell ref="CP180:DE180"/>
    <mergeCell ref="BZ180:CO180"/>
    <mergeCell ref="AI194:BC194"/>
    <mergeCell ref="AC183:AH183"/>
    <mergeCell ref="BZ190:CO190"/>
    <mergeCell ref="B187:AB187"/>
    <mergeCell ref="B186:AB186"/>
    <mergeCell ref="B185:AB185"/>
    <mergeCell ref="B190:AB190"/>
    <mergeCell ref="AC190:AH190"/>
    <mergeCell ref="B196:AB196"/>
    <mergeCell ref="B191:AB191"/>
    <mergeCell ref="AC193:AH193"/>
    <mergeCell ref="B203:AB203"/>
    <mergeCell ref="AC192:AH192"/>
    <mergeCell ref="AC198:AH198"/>
    <mergeCell ref="B195:AB195"/>
    <mergeCell ref="B192:AB192"/>
    <mergeCell ref="B216:AB216"/>
    <mergeCell ref="B209:AB209"/>
    <mergeCell ref="B207:AB207"/>
    <mergeCell ref="B212:AB212"/>
    <mergeCell ref="B208:AB208"/>
    <mergeCell ref="B214:AB214"/>
    <mergeCell ref="AC207:AH207"/>
    <mergeCell ref="B223:AB223"/>
    <mergeCell ref="AC217:AH217"/>
    <mergeCell ref="AC218:AH218"/>
    <mergeCell ref="AC220:AH220"/>
    <mergeCell ref="AC210:AH210"/>
    <mergeCell ref="B213:AB213"/>
    <mergeCell ref="AC216:AH216"/>
    <mergeCell ref="B215:AB215"/>
    <mergeCell ref="B210:AB210"/>
    <mergeCell ref="AC246:AH246"/>
    <mergeCell ref="B227:AB227"/>
    <mergeCell ref="B218:AB218"/>
    <mergeCell ref="B222:AB222"/>
    <mergeCell ref="AC222:AH222"/>
    <mergeCell ref="AC224:AH224"/>
    <mergeCell ref="B238:AB238"/>
    <mergeCell ref="AC241:AH241"/>
    <mergeCell ref="B228:AB228"/>
    <mergeCell ref="AC242:AH242"/>
    <mergeCell ref="AC247:AH247"/>
    <mergeCell ref="AC251:AH251"/>
    <mergeCell ref="BD251:BY251"/>
    <mergeCell ref="BD252:BY252"/>
    <mergeCell ref="AI251:BC251"/>
    <mergeCell ref="AC252:AH252"/>
    <mergeCell ref="AC250:AH250"/>
    <mergeCell ref="AC249:AH249"/>
    <mergeCell ref="AI247:BC247"/>
    <mergeCell ref="BD250:BY250"/>
    <mergeCell ref="BZ249:CO249"/>
    <mergeCell ref="BZ238:CO238"/>
    <mergeCell ref="BD235:BY235"/>
    <mergeCell ref="BD233:BY233"/>
    <mergeCell ref="BD205:BY205"/>
    <mergeCell ref="BZ213:CO213"/>
    <mergeCell ref="BZ234:CO234"/>
    <mergeCell ref="BD214:BY214"/>
    <mergeCell ref="BD210:BY210"/>
    <mergeCell ref="BD216:BY216"/>
    <mergeCell ref="CP273:DE273"/>
    <mergeCell ref="CP275:DE275"/>
    <mergeCell ref="BZ275:CO275"/>
    <mergeCell ref="CP274:DE274"/>
    <mergeCell ref="BZ274:CO274"/>
    <mergeCell ref="BZ270:CO270"/>
    <mergeCell ref="BZ272:CO272"/>
    <mergeCell ref="BZ273:CO273"/>
    <mergeCell ref="CP271:DE271"/>
    <mergeCell ref="CP262:DE262"/>
    <mergeCell ref="BZ211:CO211"/>
    <mergeCell ref="BZ205:CO205"/>
    <mergeCell ref="BZ203:CO203"/>
    <mergeCell ref="BZ196:CO196"/>
    <mergeCell ref="BZ204:CO204"/>
    <mergeCell ref="BZ209:CO209"/>
    <mergeCell ref="BZ202:CO202"/>
    <mergeCell ref="BZ206:CO206"/>
    <mergeCell ref="BZ235:CO235"/>
    <mergeCell ref="CP249:DE249"/>
    <mergeCell ref="BZ254:CO254"/>
    <mergeCell ref="BZ252:CO252"/>
    <mergeCell ref="CP250:DE250"/>
    <mergeCell ref="CP246:DE246"/>
    <mergeCell ref="CP269:DE269"/>
    <mergeCell ref="CP257:DE257"/>
    <mergeCell ref="CP267:DE267"/>
    <mergeCell ref="CP265:DE265"/>
    <mergeCell ref="CP261:DE261"/>
    <mergeCell ref="CP251:DE251"/>
    <mergeCell ref="CP254:DE254"/>
    <mergeCell ref="CP253:DE253"/>
    <mergeCell ref="CP256:DE256"/>
    <mergeCell ref="CP258:DE258"/>
    <mergeCell ref="CP259:DE259"/>
    <mergeCell ref="CP252:DE252"/>
    <mergeCell ref="BZ276:CO276"/>
    <mergeCell ref="BD273:BY273"/>
    <mergeCell ref="BD267:BY267"/>
    <mergeCell ref="BZ267:CO267"/>
    <mergeCell ref="BD270:BY270"/>
    <mergeCell ref="BZ269:CO269"/>
    <mergeCell ref="BD269:BY269"/>
    <mergeCell ref="BD276:BY276"/>
    <mergeCell ref="CP276:DE276"/>
    <mergeCell ref="BZ271:CO271"/>
    <mergeCell ref="B287:AB287"/>
    <mergeCell ref="B241:AB241"/>
    <mergeCell ref="B246:AB246"/>
    <mergeCell ref="B247:AB247"/>
    <mergeCell ref="B250:AB250"/>
    <mergeCell ref="B249:AB249"/>
    <mergeCell ref="B251:AB251"/>
    <mergeCell ref="B255:AB255"/>
    <mergeCell ref="BZ251:CO251"/>
    <mergeCell ref="AI287:BC287"/>
    <mergeCell ref="BD287:BY287"/>
    <mergeCell ref="BD232:BY232"/>
    <mergeCell ref="BD236:BY236"/>
    <mergeCell ref="BD234:BY234"/>
    <mergeCell ref="BD275:BY275"/>
    <mergeCell ref="BD274:BY274"/>
    <mergeCell ref="BD253:BY253"/>
    <mergeCell ref="BD271:BY271"/>
    <mergeCell ref="AC284:AH284"/>
    <mergeCell ref="B253:AB253"/>
    <mergeCell ref="BD256:BY256"/>
    <mergeCell ref="BD239:BY239"/>
    <mergeCell ref="BD258:BY258"/>
    <mergeCell ref="BD257:BY257"/>
    <mergeCell ref="BD272:BY272"/>
    <mergeCell ref="BD254:BY254"/>
    <mergeCell ref="B242:AB242"/>
    <mergeCell ref="BD255:BY255"/>
    <mergeCell ref="B285:AB285"/>
    <mergeCell ref="AC255:AH255"/>
    <mergeCell ref="AI253:BC253"/>
    <mergeCell ref="AC253:AH253"/>
    <mergeCell ref="AC281:AH281"/>
    <mergeCell ref="AC271:AH271"/>
    <mergeCell ref="AC265:AH265"/>
    <mergeCell ref="AI268:BC268"/>
    <mergeCell ref="B283:AB283"/>
    <mergeCell ref="B279:AB279"/>
    <mergeCell ref="AI223:BC223"/>
    <mergeCell ref="BD227:BY227"/>
    <mergeCell ref="BD241:BY241"/>
    <mergeCell ref="AI238:BC238"/>
    <mergeCell ref="AI230:BC230"/>
    <mergeCell ref="BD225:BY225"/>
    <mergeCell ref="AI240:BC240"/>
    <mergeCell ref="BD237:BY237"/>
    <mergeCell ref="AI239:BC239"/>
    <mergeCell ref="BD224:BY224"/>
    <mergeCell ref="AI221:BC221"/>
    <mergeCell ref="AI224:BC224"/>
    <mergeCell ref="AI235:BC235"/>
    <mergeCell ref="AI228:BC228"/>
    <mergeCell ref="AI216:BC216"/>
    <mergeCell ref="AC226:AH226"/>
    <mergeCell ref="AC225:AH225"/>
    <mergeCell ref="AI225:BC225"/>
    <mergeCell ref="AC221:AH221"/>
    <mergeCell ref="AI227:BC227"/>
    <mergeCell ref="AI220:BC220"/>
    <mergeCell ref="AI234:BC234"/>
    <mergeCell ref="AI207:BC207"/>
    <mergeCell ref="AI210:BC210"/>
    <mergeCell ref="AC212:AH212"/>
    <mergeCell ref="AC211:AH211"/>
    <mergeCell ref="AI209:BC209"/>
    <mergeCell ref="AC209:AH209"/>
    <mergeCell ref="AI208:BC208"/>
    <mergeCell ref="AI215:BC215"/>
    <mergeCell ref="BD226:BY226"/>
    <mergeCell ref="CP260:DE260"/>
    <mergeCell ref="BZ260:CO260"/>
    <mergeCell ref="CP255:DE255"/>
    <mergeCell ref="BZ240:CO240"/>
    <mergeCell ref="BZ250:CO250"/>
    <mergeCell ref="BZ247:CO247"/>
    <mergeCell ref="CP242:DE242"/>
    <mergeCell ref="BZ237:CO237"/>
    <mergeCell ref="BZ241:CO241"/>
    <mergeCell ref="BD221:BY221"/>
    <mergeCell ref="BD260:BY260"/>
    <mergeCell ref="BD230:BY230"/>
    <mergeCell ref="AI217:BC217"/>
    <mergeCell ref="AC208:AH208"/>
    <mergeCell ref="AI211:BC211"/>
    <mergeCell ref="AI212:BC212"/>
    <mergeCell ref="AI213:BC213"/>
    <mergeCell ref="AI219:BC219"/>
    <mergeCell ref="AC213:AH213"/>
    <mergeCell ref="AI241:BC241"/>
    <mergeCell ref="BZ257:CO257"/>
    <mergeCell ref="BZ262:CO262"/>
    <mergeCell ref="BZ255:CO255"/>
    <mergeCell ref="BZ259:CO259"/>
    <mergeCell ref="BZ256:CO256"/>
    <mergeCell ref="BZ258:CO258"/>
    <mergeCell ref="BZ253:CO253"/>
    <mergeCell ref="AI250:BC250"/>
    <mergeCell ref="BZ246:CO246"/>
    <mergeCell ref="AI246:BC246"/>
    <mergeCell ref="BD242:BY242"/>
    <mergeCell ref="AI249:BC249"/>
    <mergeCell ref="BD247:BY247"/>
    <mergeCell ref="CP229:DE229"/>
    <mergeCell ref="CP217:DE217"/>
    <mergeCell ref="BZ242:CO242"/>
    <mergeCell ref="BD249:BY249"/>
    <mergeCell ref="CP247:DE247"/>
    <mergeCell ref="BZ231:CO231"/>
    <mergeCell ref="BD240:BY240"/>
    <mergeCell ref="BD246:BY246"/>
    <mergeCell ref="BZ239:CO239"/>
    <mergeCell ref="CP241:DE241"/>
    <mergeCell ref="CP240:DE240"/>
    <mergeCell ref="CP238:DE238"/>
    <mergeCell ref="CP232:DE232"/>
    <mergeCell ref="CP237:DE237"/>
    <mergeCell ref="CP239:DE239"/>
    <mergeCell ref="CP191:DE191"/>
    <mergeCell ref="CP193:DE193"/>
    <mergeCell ref="CP204:DE204"/>
    <mergeCell ref="CP208:DE208"/>
    <mergeCell ref="CP195:DE195"/>
    <mergeCell ref="CP214:DE214"/>
    <mergeCell ref="CP202:DE202"/>
    <mergeCell ref="BD103:BY103"/>
    <mergeCell ref="AC97:AH97"/>
    <mergeCell ref="BD120:BY120"/>
    <mergeCell ref="CP203:DE203"/>
    <mergeCell ref="CP205:DE205"/>
    <mergeCell ref="CP200:DE200"/>
    <mergeCell ref="CP167:DE167"/>
    <mergeCell ref="CP165:DE165"/>
    <mergeCell ref="CP168:DE168"/>
    <mergeCell ref="CP166:DE166"/>
    <mergeCell ref="BD95:BY95"/>
    <mergeCell ref="BD110:BY110"/>
    <mergeCell ref="BD102:BY102"/>
    <mergeCell ref="B97:AB97"/>
    <mergeCell ref="AC120:AH120"/>
    <mergeCell ref="B95:AB95"/>
    <mergeCell ref="B99:AB99"/>
    <mergeCell ref="AC114:AH114"/>
    <mergeCell ref="BD107:BY107"/>
    <mergeCell ref="BD105:BY105"/>
    <mergeCell ref="B71:AB71"/>
    <mergeCell ref="B75:AB75"/>
    <mergeCell ref="B81:AB81"/>
    <mergeCell ref="B93:AB93"/>
    <mergeCell ref="B86:AB86"/>
    <mergeCell ref="B120:AB120"/>
    <mergeCell ref="B91:AB91"/>
    <mergeCell ref="B98:AB98"/>
    <mergeCell ref="B102:AB102"/>
    <mergeCell ref="B105:AB105"/>
    <mergeCell ref="B20:AB20"/>
    <mergeCell ref="B35:AB35"/>
    <mergeCell ref="B36:AB36"/>
    <mergeCell ref="B16:AB16"/>
    <mergeCell ref="B85:AB85"/>
    <mergeCell ref="B51:AB51"/>
    <mergeCell ref="B54:AB54"/>
    <mergeCell ref="B79:AB79"/>
    <mergeCell ref="B84:AB84"/>
    <mergeCell ref="B59:AB59"/>
    <mergeCell ref="B23:AB23"/>
    <mergeCell ref="B21:AB21"/>
    <mergeCell ref="B44:AB44"/>
    <mergeCell ref="B39:AB39"/>
    <mergeCell ref="B42:AB42"/>
    <mergeCell ref="B13:AB13"/>
    <mergeCell ref="B26:AB26"/>
    <mergeCell ref="B25:AB25"/>
    <mergeCell ref="B32:AB32"/>
    <mergeCell ref="B38:AB38"/>
    <mergeCell ref="B14:AB14"/>
    <mergeCell ref="B53:AB53"/>
    <mergeCell ref="B46:AB46"/>
    <mergeCell ref="B43:AB43"/>
    <mergeCell ref="B50:AB50"/>
    <mergeCell ref="B28:AB28"/>
    <mergeCell ref="B47:AB47"/>
    <mergeCell ref="B37:AB37"/>
    <mergeCell ref="B48:AB48"/>
    <mergeCell ref="B52:AB52"/>
    <mergeCell ref="B10:AB10"/>
    <mergeCell ref="B12:AB12"/>
    <mergeCell ref="B33:AB33"/>
    <mergeCell ref="B11:AB11"/>
    <mergeCell ref="B17:AB17"/>
    <mergeCell ref="B19:AB19"/>
    <mergeCell ref="B24:AB24"/>
    <mergeCell ref="B22:AB22"/>
    <mergeCell ref="B27:AB27"/>
    <mergeCell ref="B31:AB31"/>
    <mergeCell ref="B80:AB80"/>
    <mergeCell ref="B104:AB104"/>
    <mergeCell ref="B9:AB9"/>
    <mergeCell ref="B34:AB34"/>
    <mergeCell ref="B30:AB30"/>
    <mergeCell ref="B15:AB15"/>
    <mergeCell ref="B29:AB29"/>
    <mergeCell ref="B18:AB18"/>
    <mergeCell ref="B101:AB101"/>
    <mergeCell ref="B74:AB74"/>
    <mergeCell ref="B72:AB72"/>
    <mergeCell ref="B88:AB88"/>
    <mergeCell ref="B108:AB108"/>
    <mergeCell ref="B78:AB78"/>
    <mergeCell ref="B76:AB76"/>
    <mergeCell ref="B100:AB100"/>
    <mergeCell ref="B103:AB103"/>
    <mergeCell ref="B107:AB107"/>
    <mergeCell ref="B106:AB106"/>
    <mergeCell ref="B96:AB96"/>
    <mergeCell ref="AC29:AH29"/>
    <mergeCell ref="B89:AB89"/>
    <mergeCell ref="B69:AB69"/>
    <mergeCell ref="B73:AB73"/>
    <mergeCell ref="B70:AB70"/>
    <mergeCell ref="B77:AB77"/>
    <mergeCell ref="B64:AB64"/>
    <mergeCell ref="B41:AB41"/>
    <mergeCell ref="B45:AB45"/>
    <mergeCell ref="B40:AB40"/>
    <mergeCell ref="AC16:AH16"/>
    <mergeCell ref="AC17:AH17"/>
    <mergeCell ref="AC12:AH12"/>
    <mergeCell ref="AC21:AH21"/>
    <mergeCell ref="AC22:AH22"/>
    <mergeCell ref="AC15:AH15"/>
    <mergeCell ref="AC19:AH19"/>
    <mergeCell ref="AC20:AH20"/>
    <mergeCell ref="BZ9:CO9"/>
    <mergeCell ref="BD10:BY10"/>
    <mergeCell ref="BD11:BY11"/>
    <mergeCell ref="AC18:AH18"/>
    <mergeCell ref="AI9:BC9"/>
    <mergeCell ref="AI13:BC13"/>
    <mergeCell ref="AC11:AH11"/>
    <mergeCell ref="AC9:AH9"/>
    <mergeCell ref="AC14:AH14"/>
    <mergeCell ref="AC13:AH13"/>
    <mergeCell ref="AI4:BC4"/>
    <mergeCell ref="AI5:BC5"/>
    <mergeCell ref="AI6:BC6"/>
    <mergeCell ref="AC5:AH5"/>
    <mergeCell ref="BZ4:CO4"/>
    <mergeCell ref="AI12:BC12"/>
    <mergeCell ref="AI10:BC10"/>
    <mergeCell ref="AC10:AH10"/>
    <mergeCell ref="AC4:AH4"/>
    <mergeCell ref="BD8:BY8"/>
    <mergeCell ref="B6:AB6"/>
    <mergeCell ref="CP6:DE6"/>
    <mergeCell ref="CP8:DE8"/>
    <mergeCell ref="B8:AB8"/>
    <mergeCell ref="BD6:BY6"/>
    <mergeCell ref="BZ8:CO8"/>
    <mergeCell ref="BD7:BY7"/>
    <mergeCell ref="BZ6:CO6"/>
    <mergeCell ref="AC7:AH7"/>
    <mergeCell ref="AC6:AH6"/>
    <mergeCell ref="CP5:DE5"/>
    <mergeCell ref="BD5:BY5"/>
    <mergeCell ref="CP7:DE7"/>
    <mergeCell ref="CP3:DE3"/>
    <mergeCell ref="BD4:BY4"/>
    <mergeCell ref="CP4:DE4"/>
    <mergeCell ref="BD3:BY3"/>
    <mergeCell ref="BZ3:CO3"/>
    <mergeCell ref="BZ5:CO5"/>
    <mergeCell ref="AI3:BC3"/>
    <mergeCell ref="B2:DE2"/>
    <mergeCell ref="B7:AB7"/>
    <mergeCell ref="AI7:BC7"/>
    <mergeCell ref="AI8:BC8"/>
    <mergeCell ref="AC8:AH8"/>
    <mergeCell ref="B3:AB3"/>
    <mergeCell ref="B4:AB4"/>
    <mergeCell ref="AC3:AH3"/>
    <mergeCell ref="BZ7:CO7"/>
    <mergeCell ref="CP287:DE287"/>
    <mergeCell ref="BD213:BY213"/>
    <mergeCell ref="BZ230:CO230"/>
    <mergeCell ref="BZ214:CO214"/>
    <mergeCell ref="CP216:DE216"/>
    <mergeCell ref="CP236:DE236"/>
    <mergeCell ref="CP230:DE230"/>
    <mergeCell ref="CP233:DE233"/>
    <mergeCell ref="CP235:DE235"/>
    <mergeCell ref="BZ287:CO287"/>
    <mergeCell ref="CP212:DE212"/>
    <mergeCell ref="CP211:DE211"/>
    <mergeCell ref="BZ220:CO220"/>
    <mergeCell ref="BZ224:CO224"/>
    <mergeCell ref="CP221:DE221"/>
    <mergeCell ref="CP218:DE218"/>
    <mergeCell ref="BZ218:CO218"/>
    <mergeCell ref="CP213:DE213"/>
    <mergeCell ref="CP215:DE215"/>
    <mergeCell ref="BZ207:CO207"/>
    <mergeCell ref="BZ215:CO215"/>
    <mergeCell ref="BZ210:CO210"/>
    <mergeCell ref="BZ193:CO193"/>
    <mergeCell ref="BZ191:CO191"/>
    <mergeCell ref="BZ225:CO225"/>
    <mergeCell ref="BZ216:CO216"/>
    <mergeCell ref="BZ223:CO223"/>
    <mergeCell ref="BZ197:CO197"/>
    <mergeCell ref="BZ188:CO188"/>
    <mergeCell ref="BD198:BY198"/>
    <mergeCell ref="BD191:BY191"/>
    <mergeCell ref="BD192:BY192"/>
    <mergeCell ref="BZ236:CO236"/>
    <mergeCell ref="BD207:BY207"/>
    <mergeCell ref="BD194:BY194"/>
    <mergeCell ref="BZ192:CO192"/>
    <mergeCell ref="BD190:BY190"/>
    <mergeCell ref="BD199:BY199"/>
    <mergeCell ref="CP196:DE196"/>
    <mergeCell ref="CP198:DE198"/>
    <mergeCell ref="CP194:DE194"/>
    <mergeCell ref="CP192:DE192"/>
    <mergeCell ref="CP197:DE197"/>
    <mergeCell ref="BZ199:CO199"/>
    <mergeCell ref="BD193:BY193"/>
    <mergeCell ref="BZ195:CO195"/>
    <mergeCell ref="BZ198:CO198"/>
    <mergeCell ref="BZ178:CO178"/>
    <mergeCell ref="BZ176:CO176"/>
    <mergeCell ref="CP152:DE152"/>
    <mergeCell ref="CP199:DE199"/>
    <mergeCell ref="CP190:DE190"/>
    <mergeCell ref="BZ189:CO189"/>
    <mergeCell ref="CP189:DE189"/>
    <mergeCell ref="BZ187:CO187"/>
    <mergeCell ref="BZ152:CO152"/>
    <mergeCell ref="CP174:DE174"/>
    <mergeCell ref="CP157:DE157"/>
    <mergeCell ref="AI168:BC168"/>
    <mergeCell ref="AI161:BC161"/>
    <mergeCell ref="AI163:BC163"/>
    <mergeCell ref="BD155:BY155"/>
    <mergeCell ref="AC154:AH154"/>
    <mergeCell ref="BZ160:CO160"/>
    <mergeCell ref="BZ158:CO158"/>
    <mergeCell ref="BD159:BY159"/>
    <mergeCell ref="AI157:BC157"/>
    <mergeCell ref="AC162:AH162"/>
    <mergeCell ref="AC165:AH165"/>
    <mergeCell ref="AC176:AH176"/>
    <mergeCell ref="AC159:AH159"/>
    <mergeCell ref="BD157:BY157"/>
    <mergeCell ref="AC157:AH157"/>
    <mergeCell ref="BD164:BY164"/>
    <mergeCell ref="BD175:BY175"/>
    <mergeCell ref="BD176:BY176"/>
    <mergeCell ref="BD174:BY174"/>
    <mergeCell ref="AI148:BC148"/>
    <mergeCell ref="AC151:AH151"/>
    <mergeCell ref="AC147:AH147"/>
    <mergeCell ref="BD150:BY150"/>
    <mergeCell ref="AI150:BC150"/>
    <mergeCell ref="AC152:AH152"/>
    <mergeCell ref="BD152:BY152"/>
    <mergeCell ref="AC150:AH150"/>
    <mergeCell ref="B131:AB131"/>
    <mergeCell ref="B133:AB133"/>
    <mergeCell ref="B136:AB136"/>
    <mergeCell ref="AC143:AH143"/>
    <mergeCell ref="B134:AB134"/>
    <mergeCell ref="BZ128:CO128"/>
    <mergeCell ref="BD129:BY129"/>
    <mergeCell ref="BZ129:CO129"/>
    <mergeCell ref="AC131:AH131"/>
    <mergeCell ref="AI131:BC131"/>
    <mergeCell ref="BD127:BY127"/>
    <mergeCell ref="BD125:BY125"/>
    <mergeCell ref="BD126:BY126"/>
    <mergeCell ref="AC137:AH137"/>
    <mergeCell ref="AC132:AH132"/>
    <mergeCell ref="AC127:AH127"/>
    <mergeCell ref="BD136:BY136"/>
    <mergeCell ref="BD135:BY135"/>
    <mergeCell ref="BD134:BY134"/>
    <mergeCell ref="BD133:BY133"/>
    <mergeCell ref="B109:AB109"/>
    <mergeCell ref="B111:AB111"/>
    <mergeCell ref="B116:AB116"/>
    <mergeCell ref="B110:AB110"/>
    <mergeCell ref="B113:AB113"/>
    <mergeCell ref="B114:AB114"/>
    <mergeCell ref="B112:AB112"/>
    <mergeCell ref="B123:AB123"/>
    <mergeCell ref="B119:AB119"/>
    <mergeCell ref="B115:AB115"/>
    <mergeCell ref="B117:AB117"/>
    <mergeCell ref="B122:AB122"/>
    <mergeCell ref="AC116:AH116"/>
    <mergeCell ref="B124:AB124"/>
    <mergeCell ref="AC126:AH126"/>
    <mergeCell ref="B121:AB121"/>
    <mergeCell ref="B138:AB138"/>
    <mergeCell ref="AC128:AH128"/>
    <mergeCell ref="B132:AB132"/>
    <mergeCell ref="B128:AB128"/>
    <mergeCell ref="B126:AB126"/>
    <mergeCell ref="AC122:AH122"/>
    <mergeCell ref="B125:AB125"/>
    <mergeCell ref="CP76:DE76"/>
    <mergeCell ref="AI114:BC114"/>
    <mergeCell ref="AI113:BC113"/>
    <mergeCell ref="BD100:BY100"/>
    <mergeCell ref="AC136:AH136"/>
    <mergeCell ref="CP99:DE99"/>
    <mergeCell ref="CP95:DE95"/>
    <mergeCell ref="CP117:DE117"/>
    <mergeCell ref="AC123:AH123"/>
    <mergeCell ref="AC119:AH119"/>
    <mergeCell ref="CP87:DE87"/>
    <mergeCell ref="BZ74:CO74"/>
    <mergeCell ref="CP88:DE88"/>
    <mergeCell ref="BZ91:CO91"/>
    <mergeCell ref="CP79:DE79"/>
    <mergeCell ref="CP81:DE81"/>
    <mergeCell ref="BZ79:CO79"/>
    <mergeCell ref="BZ86:CO86"/>
    <mergeCell ref="BZ85:CO85"/>
    <mergeCell ref="BZ83:CO83"/>
    <mergeCell ref="CP78:DE78"/>
    <mergeCell ref="BZ75:CO75"/>
    <mergeCell ref="CP74:DE74"/>
    <mergeCell ref="CP106:DE106"/>
    <mergeCell ref="CP105:DE105"/>
    <mergeCell ref="CP104:DE104"/>
    <mergeCell ref="CP102:DE102"/>
    <mergeCell ref="CP103:DE103"/>
    <mergeCell ref="CP86:DE86"/>
    <mergeCell ref="CP89:DE89"/>
    <mergeCell ref="BD80:BY80"/>
    <mergeCell ref="BD75:BY75"/>
    <mergeCell ref="BD77:BY77"/>
    <mergeCell ref="CP84:DE84"/>
    <mergeCell ref="CP85:DE85"/>
    <mergeCell ref="BZ81:CO81"/>
    <mergeCell ref="BZ80:CO80"/>
    <mergeCell ref="CP77:DE77"/>
    <mergeCell ref="CP80:DE80"/>
    <mergeCell ref="CP75:DE75"/>
    <mergeCell ref="BZ71:CO71"/>
    <mergeCell ref="BZ72:CO72"/>
    <mergeCell ref="BD69:BY69"/>
    <mergeCell ref="BD72:BY72"/>
    <mergeCell ref="BD71:BY71"/>
    <mergeCell ref="BD73:BY73"/>
    <mergeCell ref="BZ73:CO73"/>
    <mergeCell ref="B177:AB177"/>
    <mergeCell ref="B159:AB159"/>
    <mergeCell ref="B175:AB175"/>
    <mergeCell ref="BD68:BY68"/>
    <mergeCell ref="BD85:BY85"/>
    <mergeCell ref="BD86:BY86"/>
    <mergeCell ref="BD74:BY74"/>
    <mergeCell ref="BD101:BY101"/>
    <mergeCell ref="BD92:BY92"/>
    <mergeCell ref="B127:AB127"/>
    <mergeCell ref="B165:AB165"/>
    <mergeCell ref="B164:AB164"/>
    <mergeCell ref="B151:AB151"/>
    <mergeCell ref="B174:AB174"/>
    <mergeCell ref="B118:AB118"/>
    <mergeCell ref="B135:AB135"/>
    <mergeCell ref="B140:AB140"/>
    <mergeCell ref="B137:AB137"/>
    <mergeCell ref="B130:AB130"/>
    <mergeCell ref="B129:AB129"/>
    <mergeCell ref="AI85:BC85"/>
    <mergeCell ref="AI73:BC73"/>
    <mergeCell ref="AC146:AH146"/>
    <mergeCell ref="AI143:BC143"/>
    <mergeCell ref="AC156:AH156"/>
    <mergeCell ref="B60:AB60"/>
    <mergeCell ref="B67:AB67"/>
    <mergeCell ref="B65:AB65"/>
    <mergeCell ref="B83:AB83"/>
    <mergeCell ref="B68:AB68"/>
    <mergeCell ref="B56:AB56"/>
    <mergeCell ref="B61:AB61"/>
    <mergeCell ref="B82:AB82"/>
    <mergeCell ref="B58:AB58"/>
    <mergeCell ref="B57:AB57"/>
    <mergeCell ref="AI50:BC50"/>
    <mergeCell ref="B62:AB62"/>
    <mergeCell ref="AC82:AH82"/>
    <mergeCell ref="AI82:BC82"/>
    <mergeCell ref="B63:AB63"/>
    <mergeCell ref="AC96:AH96"/>
    <mergeCell ref="AI96:BC96"/>
    <mergeCell ref="AC86:AH86"/>
    <mergeCell ref="B94:AB94"/>
    <mergeCell ref="B92:AB92"/>
    <mergeCell ref="B87:AB87"/>
    <mergeCell ref="B90:AB90"/>
    <mergeCell ref="AC90:AH90"/>
    <mergeCell ref="AI84:BC84"/>
    <mergeCell ref="AI74:BC74"/>
    <mergeCell ref="AC163:AH163"/>
    <mergeCell ref="AC177:AH177"/>
    <mergeCell ref="AC180:AH180"/>
    <mergeCell ref="B176:AB176"/>
    <mergeCell ref="B173:AB173"/>
    <mergeCell ref="AC164:AH164"/>
    <mergeCell ref="AC175:AH175"/>
    <mergeCell ref="B167:AB167"/>
    <mergeCell ref="BD59:BY59"/>
    <mergeCell ref="B66:AB66"/>
    <mergeCell ref="AI62:BC62"/>
    <mergeCell ref="BD53:BY53"/>
    <mergeCell ref="BD58:BY58"/>
    <mergeCell ref="BD66:BY66"/>
    <mergeCell ref="BD64:BY64"/>
    <mergeCell ref="BD56:BY56"/>
    <mergeCell ref="BD63:BY63"/>
    <mergeCell ref="AI61:BC61"/>
    <mergeCell ref="AC26:AH26"/>
    <mergeCell ref="AI26:BC26"/>
    <mergeCell ref="BD26:BY26"/>
    <mergeCell ref="AI27:BC27"/>
    <mergeCell ref="BD27:BY27"/>
    <mergeCell ref="BD41:BY41"/>
    <mergeCell ref="AC27:AH27"/>
    <mergeCell ref="AC28:AH28"/>
    <mergeCell ref="AI28:BC28"/>
    <mergeCell ref="AC30:AH30"/>
    <mergeCell ref="CP63:DE63"/>
    <mergeCell ref="CP69:DE69"/>
    <mergeCell ref="B55:AB55"/>
    <mergeCell ref="B49:AB49"/>
    <mergeCell ref="AC48:AH48"/>
    <mergeCell ref="AC58:AH58"/>
    <mergeCell ref="CP59:DE59"/>
    <mergeCell ref="CP65:DE65"/>
    <mergeCell ref="CP60:DE60"/>
    <mergeCell ref="BZ63:CO63"/>
    <mergeCell ref="CP61:DE61"/>
    <mergeCell ref="BZ65:CO65"/>
    <mergeCell ref="BZ67:CO67"/>
    <mergeCell ref="BZ64:CO64"/>
    <mergeCell ref="CP70:DE70"/>
    <mergeCell ref="CP73:DE73"/>
    <mergeCell ref="CP62:DE62"/>
    <mergeCell ref="CP71:DE71"/>
    <mergeCell ref="CP72:DE72"/>
    <mergeCell ref="CP64:DE64"/>
    <mergeCell ref="CP66:DE66"/>
    <mergeCell ref="CP67:DE67"/>
    <mergeCell ref="CP68:DE68"/>
    <mergeCell ref="BZ90:CO90"/>
    <mergeCell ref="CP90:DE90"/>
    <mergeCell ref="BD67:BY67"/>
    <mergeCell ref="BZ66:CO66"/>
    <mergeCell ref="BD70:BY70"/>
    <mergeCell ref="BZ68:CO68"/>
    <mergeCell ref="BZ70:CO70"/>
    <mergeCell ref="CP93:DE93"/>
    <mergeCell ref="BZ94:CO94"/>
    <mergeCell ref="BZ101:CO101"/>
    <mergeCell ref="CP97:DE97"/>
    <mergeCell ref="CP83:DE83"/>
    <mergeCell ref="BZ95:CO95"/>
    <mergeCell ref="BZ87:CO87"/>
    <mergeCell ref="BZ92:CO92"/>
    <mergeCell ref="CP100:DE100"/>
    <mergeCell ref="CP91:DE91"/>
    <mergeCell ref="CP92:DE92"/>
    <mergeCell ref="CP101:DE101"/>
    <mergeCell ref="CP107:DE107"/>
    <mergeCell ref="BZ96:CO96"/>
    <mergeCell ref="CP96:DE96"/>
    <mergeCell ref="CP98:DE98"/>
    <mergeCell ref="CP94:DE94"/>
    <mergeCell ref="BZ105:CO105"/>
    <mergeCell ref="BZ93:CO93"/>
    <mergeCell ref="BZ104:CO104"/>
    <mergeCell ref="CP121:DE121"/>
    <mergeCell ref="CP111:DE111"/>
    <mergeCell ref="CP118:DE118"/>
    <mergeCell ref="BZ113:CO113"/>
    <mergeCell ref="CP114:DE114"/>
    <mergeCell ref="CP113:DE113"/>
    <mergeCell ref="CP120:DE120"/>
    <mergeCell ref="BZ116:CO116"/>
    <mergeCell ref="CP116:DE116"/>
    <mergeCell ref="CP119:DE119"/>
    <mergeCell ref="B145:AB145"/>
    <mergeCell ref="B141:AB141"/>
    <mergeCell ref="AC135:AH135"/>
    <mergeCell ref="AC141:AH141"/>
    <mergeCell ref="AI139:BC139"/>
    <mergeCell ref="B144:AB144"/>
    <mergeCell ref="B142:AB142"/>
    <mergeCell ref="AC142:AH142"/>
    <mergeCell ref="B139:AB139"/>
    <mergeCell ref="AC145:AH145"/>
    <mergeCell ref="BD118:BY118"/>
    <mergeCell ref="AC140:AH140"/>
    <mergeCell ref="AI135:BC135"/>
    <mergeCell ref="AC139:AH139"/>
    <mergeCell ref="AI125:BC125"/>
    <mergeCell ref="BD124:BY124"/>
    <mergeCell ref="BD123:BY123"/>
    <mergeCell ref="AC124:AH124"/>
    <mergeCell ref="BD122:BY122"/>
    <mergeCell ref="AC125:AH125"/>
    <mergeCell ref="CP149:DE149"/>
    <mergeCell ref="AC148:AH148"/>
    <mergeCell ref="BD146:BY146"/>
    <mergeCell ref="CP122:DE122"/>
    <mergeCell ref="CP128:DE128"/>
    <mergeCell ref="BD143:BY143"/>
    <mergeCell ref="AI123:BC123"/>
    <mergeCell ref="BD149:BY149"/>
    <mergeCell ref="AC129:AH129"/>
    <mergeCell ref="AI129:BC129"/>
    <mergeCell ref="B161:AB161"/>
    <mergeCell ref="BD156:BY156"/>
    <mergeCell ref="AI158:BC158"/>
    <mergeCell ref="B158:AB158"/>
    <mergeCell ref="AC158:AH158"/>
    <mergeCell ref="B157:AB157"/>
    <mergeCell ref="B156:AB156"/>
    <mergeCell ref="BD160:BY160"/>
    <mergeCell ref="BD158:BY158"/>
    <mergeCell ref="AI155:BC155"/>
    <mergeCell ref="AI154:BC154"/>
    <mergeCell ref="B152:AB152"/>
    <mergeCell ref="B160:AB160"/>
    <mergeCell ref="AC160:AH160"/>
    <mergeCell ref="AC155:AH155"/>
    <mergeCell ref="AI160:BC160"/>
    <mergeCell ref="AI159:BC159"/>
    <mergeCell ref="AC153:AH153"/>
    <mergeCell ref="AC112:AH112"/>
    <mergeCell ref="AC110:AH110"/>
    <mergeCell ref="AC117:AH117"/>
    <mergeCell ref="AC121:AH121"/>
    <mergeCell ref="AC104:AH104"/>
    <mergeCell ref="AC118:AH118"/>
    <mergeCell ref="AC113:AH113"/>
    <mergeCell ref="AC115:AH115"/>
    <mergeCell ref="CP108:DE108"/>
    <mergeCell ref="AC134:AH134"/>
    <mergeCell ref="AC130:AH130"/>
    <mergeCell ref="BD130:BY130"/>
    <mergeCell ref="BZ130:CO130"/>
    <mergeCell ref="BD117:BY117"/>
    <mergeCell ref="BZ117:CO117"/>
    <mergeCell ref="BZ126:CO126"/>
    <mergeCell ref="CP132:DE132"/>
    <mergeCell ref="AI130:BC130"/>
    <mergeCell ref="AC181:AH181"/>
    <mergeCell ref="AC179:AH179"/>
    <mergeCell ref="B181:AB181"/>
    <mergeCell ref="B180:AB180"/>
    <mergeCell ref="AI181:BC181"/>
    <mergeCell ref="B179:AB179"/>
    <mergeCell ref="AI179:BC179"/>
    <mergeCell ref="B147:AB147"/>
    <mergeCell ref="AI138:BC138"/>
    <mergeCell ref="B143:AB143"/>
    <mergeCell ref="B178:AB178"/>
    <mergeCell ref="AC178:AH178"/>
    <mergeCell ref="AI178:BC178"/>
    <mergeCell ref="B155:AB155"/>
    <mergeCell ref="B154:AB154"/>
    <mergeCell ref="AI152:BC152"/>
    <mergeCell ref="B153:AB153"/>
    <mergeCell ref="CP82:DE82"/>
    <mergeCell ref="B248:AB248"/>
    <mergeCell ref="AC248:AH248"/>
    <mergeCell ref="AI248:BC248"/>
    <mergeCell ref="BD248:BY248"/>
    <mergeCell ref="BZ248:CO248"/>
    <mergeCell ref="B148:AB148"/>
    <mergeCell ref="B150:AB150"/>
    <mergeCell ref="CP131:DE131"/>
    <mergeCell ref="AI187:BC187"/>
    <mergeCell ref="B146:AB146"/>
    <mergeCell ref="AC138:AH138"/>
    <mergeCell ref="BD131:BY131"/>
    <mergeCell ref="BZ131:CO131"/>
    <mergeCell ref="BD82:BY82"/>
    <mergeCell ref="BZ82:CO82"/>
    <mergeCell ref="AI132:BC132"/>
    <mergeCell ref="BD132:BY132"/>
    <mergeCell ref="BZ132:CO132"/>
    <mergeCell ref="AC103:AH103"/>
    <mergeCell ref="B245:AB245"/>
    <mergeCell ref="AC245:AH245"/>
    <mergeCell ref="AI245:BC245"/>
    <mergeCell ref="BD245:BY245"/>
    <mergeCell ref="BZ245:CO245"/>
    <mergeCell ref="CP245:DE245"/>
    <mergeCell ref="B244:AB244"/>
    <mergeCell ref="AC244:AH244"/>
    <mergeCell ref="AI244:BC244"/>
    <mergeCell ref="BD244:BY244"/>
    <mergeCell ref="BZ244:CO244"/>
    <mergeCell ref="CP244:DE244"/>
    <mergeCell ref="B243:AB243"/>
    <mergeCell ref="AC243:AH243"/>
    <mergeCell ref="AI243:BC243"/>
    <mergeCell ref="BD243:BY243"/>
    <mergeCell ref="BZ243:CO243"/>
    <mergeCell ref="CP243:DE243"/>
    <mergeCell ref="B264:AB264"/>
    <mergeCell ref="AC264:AH264"/>
    <mergeCell ref="AI264:BC264"/>
    <mergeCell ref="BD264:BY264"/>
    <mergeCell ref="BZ264:CO264"/>
    <mergeCell ref="CP264:DE264"/>
  </mergeCells>
  <printOptions horizontalCentered="1"/>
  <pageMargins left="0" right="0" top="0" bottom="0" header="0" footer="0"/>
  <pageSetup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189" max="108" man="1"/>
    <brk id="212" max="108" man="1"/>
    <brk id="239" max="108" man="1"/>
    <brk id="289" max="10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DE48"/>
  <sheetViews>
    <sheetView tabSelected="1" zoomScaleSheetLayoutView="100" zoomScalePageLayoutView="0" workbookViewId="0" topLeftCell="A1">
      <selection activeCell="BZ33" sqref="BZ33:CO33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189</v>
      </c>
    </row>
    <row r="2" spans="2:109" s="3" customFormat="1" ht="25.5" customHeight="1">
      <c r="B2" s="339" t="s">
        <v>203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  <c r="AR2" s="339"/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  <c r="BF2" s="339"/>
      <c r="BG2" s="339"/>
      <c r="BH2" s="339"/>
      <c r="BI2" s="339"/>
      <c r="BJ2" s="339"/>
      <c r="BK2" s="339"/>
      <c r="BL2" s="339"/>
      <c r="BM2" s="339"/>
      <c r="BN2" s="339"/>
      <c r="BO2" s="339"/>
      <c r="BP2" s="339"/>
      <c r="BQ2" s="339"/>
      <c r="BR2" s="339"/>
      <c r="BS2" s="339"/>
      <c r="BT2" s="339"/>
      <c r="BU2" s="339"/>
      <c r="BV2" s="339"/>
      <c r="BW2" s="339"/>
      <c r="BX2" s="339"/>
      <c r="BY2" s="339"/>
      <c r="BZ2" s="339"/>
      <c r="CA2" s="339"/>
      <c r="CB2" s="339"/>
      <c r="CC2" s="339"/>
      <c r="CD2" s="339"/>
      <c r="CE2" s="339"/>
      <c r="CF2" s="339"/>
      <c r="CG2" s="339"/>
      <c r="CH2" s="339"/>
      <c r="CI2" s="339"/>
      <c r="CJ2" s="339"/>
      <c r="CK2" s="339"/>
      <c r="CL2" s="339"/>
      <c r="CM2" s="339"/>
      <c r="CN2" s="339"/>
      <c r="CO2" s="339"/>
      <c r="CP2" s="339"/>
      <c r="CQ2" s="339"/>
      <c r="CR2" s="339"/>
      <c r="CS2" s="339"/>
      <c r="CT2" s="339"/>
      <c r="CU2" s="339"/>
      <c r="CV2" s="339"/>
      <c r="CW2" s="339"/>
      <c r="CX2" s="339"/>
      <c r="CY2" s="339"/>
      <c r="CZ2" s="339"/>
      <c r="DA2" s="339"/>
      <c r="DB2" s="339"/>
      <c r="DC2" s="339"/>
      <c r="DD2" s="339"/>
      <c r="DE2" s="339"/>
    </row>
    <row r="3" spans="2:109" s="12" customFormat="1" ht="56.25" customHeight="1">
      <c r="B3" s="316" t="s">
        <v>153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 t="s">
        <v>154</v>
      </c>
      <c r="AD3" s="316"/>
      <c r="AE3" s="316"/>
      <c r="AF3" s="316"/>
      <c r="AG3" s="316"/>
      <c r="AH3" s="316"/>
      <c r="AI3" s="316" t="s">
        <v>202</v>
      </c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  <c r="AV3" s="316"/>
      <c r="AW3" s="316"/>
      <c r="AX3" s="316"/>
      <c r="AY3" s="316"/>
      <c r="AZ3" s="316"/>
      <c r="BA3" s="316"/>
      <c r="BB3" s="316"/>
      <c r="BC3" s="316"/>
      <c r="BD3" s="316" t="s">
        <v>195</v>
      </c>
      <c r="BE3" s="316"/>
      <c r="BF3" s="316"/>
      <c r="BG3" s="316"/>
      <c r="BH3" s="316"/>
      <c r="BI3" s="316"/>
      <c r="BJ3" s="316"/>
      <c r="BK3" s="316"/>
      <c r="BL3" s="316"/>
      <c r="BM3" s="316"/>
      <c r="BN3" s="316"/>
      <c r="BO3" s="316"/>
      <c r="BP3" s="316"/>
      <c r="BQ3" s="316"/>
      <c r="BR3" s="316"/>
      <c r="BS3" s="316"/>
      <c r="BT3" s="316"/>
      <c r="BU3" s="316"/>
      <c r="BV3" s="316"/>
      <c r="BW3" s="316"/>
      <c r="BX3" s="316"/>
      <c r="BY3" s="316"/>
      <c r="BZ3" s="316" t="s">
        <v>155</v>
      </c>
      <c r="CA3" s="316"/>
      <c r="CB3" s="316"/>
      <c r="CC3" s="316"/>
      <c r="CD3" s="316"/>
      <c r="CE3" s="316"/>
      <c r="CF3" s="316"/>
      <c r="CG3" s="316"/>
      <c r="CH3" s="316"/>
      <c r="CI3" s="316"/>
      <c r="CJ3" s="316"/>
      <c r="CK3" s="316"/>
      <c r="CL3" s="316"/>
      <c r="CM3" s="316"/>
      <c r="CN3" s="316"/>
      <c r="CO3" s="316"/>
      <c r="CP3" s="316" t="s">
        <v>156</v>
      </c>
      <c r="CQ3" s="316"/>
      <c r="CR3" s="316"/>
      <c r="CS3" s="316"/>
      <c r="CT3" s="316"/>
      <c r="CU3" s="316"/>
      <c r="CV3" s="316"/>
      <c r="CW3" s="316"/>
      <c r="CX3" s="316"/>
      <c r="CY3" s="316"/>
      <c r="CZ3" s="316"/>
      <c r="DA3" s="316"/>
      <c r="DB3" s="316"/>
      <c r="DC3" s="316"/>
      <c r="DD3" s="316"/>
      <c r="DE3" s="323"/>
    </row>
    <row r="4" spans="2:109" s="9" customFormat="1" ht="12" customHeight="1" thickBot="1">
      <c r="B4" s="317">
        <v>1</v>
      </c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8">
        <v>2</v>
      </c>
      <c r="AD4" s="318"/>
      <c r="AE4" s="318"/>
      <c r="AF4" s="318"/>
      <c r="AG4" s="318"/>
      <c r="AH4" s="318"/>
      <c r="AI4" s="318">
        <v>3</v>
      </c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8"/>
      <c r="BB4" s="318"/>
      <c r="BC4" s="318"/>
      <c r="BD4" s="318">
        <v>4</v>
      </c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8"/>
      <c r="BP4" s="318"/>
      <c r="BQ4" s="318"/>
      <c r="BR4" s="318"/>
      <c r="BS4" s="318"/>
      <c r="BT4" s="318"/>
      <c r="BU4" s="318"/>
      <c r="BV4" s="318"/>
      <c r="BW4" s="318"/>
      <c r="BX4" s="318"/>
      <c r="BY4" s="318"/>
      <c r="BZ4" s="318">
        <v>5</v>
      </c>
      <c r="CA4" s="318"/>
      <c r="CB4" s="318"/>
      <c r="CC4" s="318"/>
      <c r="CD4" s="318"/>
      <c r="CE4" s="318"/>
      <c r="CF4" s="318"/>
      <c r="CG4" s="318"/>
      <c r="CH4" s="318"/>
      <c r="CI4" s="318"/>
      <c r="CJ4" s="318"/>
      <c r="CK4" s="318"/>
      <c r="CL4" s="318"/>
      <c r="CM4" s="318"/>
      <c r="CN4" s="318"/>
      <c r="CO4" s="318"/>
      <c r="CP4" s="318">
        <v>6</v>
      </c>
      <c r="CQ4" s="318"/>
      <c r="CR4" s="318"/>
      <c r="CS4" s="318"/>
      <c r="CT4" s="318"/>
      <c r="CU4" s="318"/>
      <c r="CV4" s="318"/>
      <c r="CW4" s="318"/>
      <c r="CX4" s="318"/>
      <c r="CY4" s="318"/>
      <c r="CZ4" s="318"/>
      <c r="DA4" s="318"/>
      <c r="DB4" s="318"/>
      <c r="DC4" s="318"/>
      <c r="DD4" s="318"/>
      <c r="DE4" s="338"/>
    </row>
    <row r="5" spans="2:109" s="10" customFormat="1" ht="23.25" customHeight="1">
      <c r="B5" s="311" t="s">
        <v>204</v>
      </c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3"/>
      <c r="AC5" s="314" t="s">
        <v>190</v>
      </c>
      <c r="AD5" s="315"/>
      <c r="AE5" s="315"/>
      <c r="AF5" s="315"/>
      <c r="AG5" s="315"/>
      <c r="AH5" s="315"/>
      <c r="AI5" s="315" t="s">
        <v>207</v>
      </c>
      <c r="AJ5" s="315"/>
      <c r="AK5" s="315"/>
      <c r="AL5" s="315"/>
      <c r="AM5" s="315"/>
      <c r="AN5" s="315"/>
      <c r="AO5" s="315"/>
      <c r="AP5" s="315"/>
      <c r="AQ5" s="315"/>
      <c r="AR5" s="315"/>
      <c r="AS5" s="315"/>
      <c r="AT5" s="315"/>
      <c r="AU5" s="315"/>
      <c r="AV5" s="315"/>
      <c r="AW5" s="315"/>
      <c r="AX5" s="315"/>
      <c r="AY5" s="315"/>
      <c r="AZ5" s="315"/>
      <c r="BA5" s="315"/>
      <c r="BB5" s="315"/>
      <c r="BC5" s="315"/>
      <c r="BD5" s="322"/>
      <c r="BE5" s="322"/>
      <c r="BF5" s="322"/>
      <c r="BG5" s="322"/>
      <c r="BH5" s="322"/>
      <c r="BI5" s="322"/>
      <c r="BJ5" s="322"/>
      <c r="BK5" s="322"/>
      <c r="BL5" s="322"/>
      <c r="BM5" s="322"/>
      <c r="BN5" s="322"/>
      <c r="BO5" s="322"/>
      <c r="BP5" s="322"/>
      <c r="BQ5" s="322"/>
      <c r="BR5" s="322"/>
      <c r="BS5" s="322"/>
      <c r="BT5" s="322"/>
      <c r="BU5" s="322"/>
      <c r="BV5" s="322"/>
      <c r="BW5" s="322"/>
      <c r="BX5" s="322"/>
      <c r="BY5" s="322"/>
      <c r="BZ5" s="322">
        <f>BZ27</f>
        <v>97701.91999999993</v>
      </c>
      <c r="CA5" s="322"/>
      <c r="CB5" s="322"/>
      <c r="CC5" s="322"/>
      <c r="CD5" s="322"/>
      <c r="CE5" s="322"/>
      <c r="CF5" s="322"/>
      <c r="CG5" s="322"/>
      <c r="CH5" s="322"/>
      <c r="CI5" s="322"/>
      <c r="CJ5" s="322"/>
      <c r="CK5" s="322"/>
      <c r="CL5" s="322"/>
      <c r="CM5" s="322"/>
      <c r="CN5" s="322"/>
      <c r="CO5" s="322"/>
      <c r="CP5" s="322">
        <f>BZ5</f>
        <v>97701.91999999993</v>
      </c>
      <c r="CQ5" s="330"/>
      <c r="CR5" s="330"/>
      <c r="CS5" s="330"/>
      <c r="CT5" s="330"/>
      <c r="CU5" s="330"/>
      <c r="CV5" s="330"/>
      <c r="CW5" s="330"/>
      <c r="CX5" s="330"/>
      <c r="CY5" s="330"/>
      <c r="CZ5" s="330"/>
      <c r="DA5" s="330"/>
      <c r="DB5" s="330"/>
      <c r="DC5" s="330"/>
      <c r="DD5" s="330"/>
      <c r="DE5" s="331"/>
    </row>
    <row r="6" spans="2:109" s="10" customFormat="1" ht="13.5" customHeight="1">
      <c r="B6" s="294" t="s">
        <v>157</v>
      </c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6"/>
      <c r="AC6" s="306" t="s">
        <v>170</v>
      </c>
      <c r="AD6" s="307"/>
      <c r="AE6" s="307"/>
      <c r="AF6" s="307"/>
      <c r="AG6" s="307"/>
      <c r="AH6" s="308"/>
      <c r="AI6" s="340" t="s">
        <v>207</v>
      </c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8"/>
      <c r="BD6" s="324"/>
      <c r="BE6" s="325"/>
      <c r="BF6" s="325"/>
      <c r="BG6" s="325"/>
      <c r="BH6" s="325"/>
      <c r="BI6" s="325"/>
      <c r="BJ6" s="325"/>
      <c r="BK6" s="325"/>
      <c r="BL6" s="325"/>
      <c r="BM6" s="325"/>
      <c r="BN6" s="325"/>
      <c r="BO6" s="325"/>
      <c r="BP6" s="325"/>
      <c r="BQ6" s="325"/>
      <c r="BR6" s="325"/>
      <c r="BS6" s="325"/>
      <c r="BT6" s="325"/>
      <c r="BU6" s="325"/>
      <c r="BV6" s="325"/>
      <c r="BW6" s="325"/>
      <c r="BX6" s="325"/>
      <c r="BY6" s="326"/>
      <c r="BZ6" s="324"/>
      <c r="CA6" s="325"/>
      <c r="CB6" s="325"/>
      <c r="CC6" s="325"/>
      <c r="CD6" s="325"/>
      <c r="CE6" s="325"/>
      <c r="CF6" s="325"/>
      <c r="CG6" s="325"/>
      <c r="CH6" s="325"/>
      <c r="CI6" s="325"/>
      <c r="CJ6" s="325"/>
      <c r="CK6" s="325"/>
      <c r="CL6" s="325"/>
      <c r="CM6" s="325"/>
      <c r="CN6" s="325"/>
      <c r="CO6" s="326"/>
      <c r="CP6" s="332" t="s">
        <v>254</v>
      </c>
      <c r="CQ6" s="333"/>
      <c r="CR6" s="333"/>
      <c r="CS6" s="333"/>
      <c r="CT6" s="333"/>
      <c r="CU6" s="333"/>
      <c r="CV6" s="333"/>
      <c r="CW6" s="333"/>
      <c r="CX6" s="333"/>
      <c r="CY6" s="333"/>
      <c r="CZ6" s="333"/>
      <c r="DA6" s="333"/>
      <c r="DB6" s="333"/>
      <c r="DC6" s="333"/>
      <c r="DD6" s="333"/>
      <c r="DE6" s="334"/>
    </row>
    <row r="7" spans="2:109" ht="23.25" customHeight="1">
      <c r="B7" s="319" t="s">
        <v>205</v>
      </c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1"/>
      <c r="AC7" s="309"/>
      <c r="AD7" s="280"/>
      <c r="AE7" s="280"/>
      <c r="AF7" s="280"/>
      <c r="AG7" s="280"/>
      <c r="AH7" s="310"/>
      <c r="AI7" s="341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310"/>
      <c r="BD7" s="327"/>
      <c r="BE7" s="328"/>
      <c r="BF7" s="328"/>
      <c r="BG7" s="328"/>
      <c r="BH7" s="328"/>
      <c r="BI7" s="328"/>
      <c r="BJ7" s="328"/>
      <c r="BK7" s="328"/>
      <c r="BL7" s="328"/>
      <c r="BM7" s="328"/>
      <c r="BN7" s="328"/>
      <c r="BO7" s="328"/>
      <c r="BP7" s="328"/>
      <c r="BQ7" s="328"/>
      <c r="BR7" s="328"/>
      <c r="BS7" s="328"/>
      <c r="BT7" s="328"/>
      <c r="BU7" s="328"/>
      <c r="BV7" s="328"/>
      <c r="BW7" s="328"/>
      <c r="BX7" s="328"/>
      <c r="BY7" s="329"/>
      <c r="BZ7" s="327"/>
      <c r="CA7" s="328"/>
      <c r="CB7" s="328"/>
      <c r="CC7" s="328"/>
      <c r="CD7" s="328"/>
      <c r="CE7" s="328"/>
      <c r="CF7" s="328"/>
      <c r="CG7" s="328"/>
      <c r="CH7" s="328"/>
      <c r="CI7" s="328"/>
      <c r="CJ7" s="328"/>
      <c r="CK7" s="328"/>
      <c r="CL7" s="328"/>
      <c r="CM7" s="328"/>
      <c r="CN7" s="328"/>
      <c r="CO7" s="329"/>
      <c r="CP7" s="335"/>
      <c r="CQ7" s="336"/>
      <c r="CR7" s="336"/>
      <c r="CS7" s="336"/>
      <c r="CT7" s="336"/>
      <c r="CU7" s="336"/>
      <c r="CV7" s="336"/>
      <c r="CW7" s="336"/>
      <c r="CX7" s="336"/>
      <c r="CY7" s="336"/>
      <c r="CZ7" s="336"/>
      <c r="DA7" s="336"/>
      <c r="DB7" s="336"/>
      <c r="DC7" s="336"/>
      <c r="DD7" s="336"/>
      <c r="DE7" s="337"/>
    </row>
    <row r="8" spans="2:109" ht="13.5" customHeight="1">
      <c r="B8" s="300" t="s">
        <v>169</v>
      </c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2"/>
      <c r="AC8" s="306"/>
      <c r="AD8" s="307"/>
      <c r="AE8" s="307"/>
      <c r="AF8" s="307"/>
      <c r="AG8" s="307"/>
      <c r="AH8" s="308"/>
      <c r="AI8" s="340" t="s">
        <v>254</v>
      </c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8"/>
      <c r="BD8" s="324" t="s">
        <v>254</v>
      </c>
      <c r="BE8" s="325"/>
      <c r="BF8" s="325"/>
      <c r="BG8" s="325"/>
      <c r="BH8" s="325"/>
      <c r="BI8" s="325"/>
      <c r="BJ8" s="325"/>
      <c r="BK8" s="325"/>
      <c r="BL8" s="325"/>
      <c r="BM8" s="325"/>
      <c r="BN8" s="325"/>
      <c r="BO8" s="325"/>
      <c r="BP8" s="325"/>
      <c r="BQ8" s="325"/>
      <c r="BR8" s="325"/>
      <c r="BS8" s="325"/>
      <c r="BT8" s="325"/>
      <c r="BU8" s="325"/>
      <c r="BV8" s="325"/>
      <c r="BW8" s="325"/>
      <c r="BX8" s="325"/>
      <c r="BY8" s="326"/>
      <c r="BZ8" s="324" t="s">
        <v>254</v>
      </c>
      <c r="CA8" s="325"/>
      <c r="CB8" s="325"/>
      <c r="CC8" s="325"/>
      <c r="CD8" s="325"/>
      <c r="CE8" s="325"/>
      <c r="CF8" s="325"/>
      <c r="CG8" s="325"/>
      <c r="CH8" s="325"/>
      <c r="CI8" s="325"/>
      <c r="CJ8" s="325"/>
      <c r="CK8" s="325"/>
      <c r="CL8" s="325"/>
      <c r="CM8" s="325"/>
      <c r="CN8" s="325"/>
      <c r="CO8" s="326"/>
      <c r="CP8" s="332" t="s">
        <v>254</v>
      </c>
      <c r="CQ8" s="333"/>
      <c r="CR8" s="333"/>
      <c r="CS8" s="333"/>
      <c r="CT8" s="333"/>
      <c r="CU8" s="333"/>
      <c r="CV8" s="333"/>
      <c r="CW8" s="333"/>
      <c r="CX8" s="333"/>
      <c r="CY8" s="333"/>
      <c r="CZ8" s="333"/>
      <c r="DA8" s="333"/>
      <c r="DB8" s="333"/>
      <c r="DC8" s="333"/>
      <c r="DD8" s="333"/>
      <c r="DE8" s="334"/>
    </row>
    <row r="9" spans="2:109" ht="13.5" customHeight="1" hidden="1">
      <c r="B9" s="303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5"/>
      <c r="AC9" s="309"/>
      <c r="AD9" s="280"/>
      <c r="AE9" s="280"/>
      <c r="AF9" s="280"/>
      <c r="AG9" s="280"/>
      <c r="AH9" s="310"/>
      <c r="AI9" s="341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310"/>
      <c r="BD9" s="327"/>
      <c r="BE9" s="328"/>
      <c r="BF9" s="328"/>
      <c r="BG9" s="328"/>
      <c r="BH9" s="328"/>
      <c r="BI9" s="328"/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8"/>
      <c r="BV9" s="328"/>
      <c r="BW9" s="328"/>
      <c r="BX9" s="328"/>
      <c r="BY9" s="329"/>
      <c r="BZ9" s="327"/>
      <c r="CA9" s="328"/>
      <c r="CB9" s="328"/>
      <c r="CC9" s="328"/>
      <c r="CD9" s="328"/>
      <c r="CE9" s="328"/>
      <c r="CF9" s="328"/>
      <c r="CG9" s="328"/>
      <c r="CH9" s="328"/>
      <c r="CI9" s="328"/>
      <c r="CJ9" s="328"/>
      <c r="CK9" s="328"/>
      <c r="CL9" s="328"/>
      <c r="CM9" s="328"/>
      <c r="CN9" s="328"/>
      <c r="CO9" s="329"/>
      <c r="CP9" s="335"/>
      <c r="CQ9" s="336"/>
      <c r="CR9" s="336"/>
      <c r="CS9" s="336"/>
      <c r="CT9" s="336"/>
      <c r="CU9" s="336"/>
      <c r="CV9" s="336"/>
      <c r="CW9" s="336"/>
      <c r="CX9" s="336"/>
      <c r="CY9" s="336"/>
      <c r="CZ9" s="336"/>
      <c r="DA9" s="336"/>
      <c r="DB9" s="336"/>
      <c r="DC9" s="336"/>
      <c r="DD9" s="336"/>
      <c r="DE9" s="337"/>
    </row>
    <row r="10" spans="2:109" ht="13.5" customHeight="1" hidden="1">
      <c r="B10" s="288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90"/>
      <c r="AC10" s="270"/>
      <c r="AD10" s="269"/>
      <c r="AE10" s="269"/>
      <c r="AF10" s="269"/>
      <c r="AG10" s="269"/>
      <c r="AH10" s="269"/>
      <c r="AI10" s="269" t="s">
        <v>254</v>
      </c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8" t="s">
        <v>254</v>
      </c>
      <c r="BE10" s="268"/>
      <c r="BF10" s="268"/>
      <c r="BG10" s="268"/>
      <c r="BH10" s="268"/>
      <c r="BI10" s="268"/>
      <c r="BJ10" s="268"/>
      <c r="BK10" s="268"/>
      <c r="BL10" s="268"/>
      <c r="BM10" s="268"/>
      <c r="BN10" s="268"/>
      <c r="BO10" s="268"/>
      <c r="BP10" s="268"/>
      <c r="BQ10" s="268"/>
      <c r="BR10" s="268"/>
      <c r="BS10" s="268"/>
      <c r="BT10" s="268"/>
      <c r="BU10" s="268"/>
      <c r="BV10" s="268"/>
      <c r="BW10" s="268"/>
      <c r="BX10" s="268"/>
      <c r="BY10" s="268"/>
      <c r="BZ10" s="268" t="s">
        <v>254</v>
      </c>
      <c r="CA10" s="268"/>
      <c r="CB10" s="268"/>
      <c r="CC10" s="268"/>
      <c r="CD10" s="268"/>
      <c r="CE10" s="268"/>
      <c r="CF10" s="268"/>
      <c r="CG10" s="268"/>
      <c r="CH10" s="268"/>
      <c r="CI10" s="268"/>
      <c r="CJ10" s="268"/>
      <c r="CK10" s="268"/>
      <c r="CL10" s="268"/>
      <c r="CM10" s="268"/>
      <c r="CN10" s="268"/>
      <c r="CO10" s="268"/>
      <c r="CP10" s="263" t="s">
        <v>254</v>
      </c>
      <c r="CQ10" s="263"/>
      <c r="CR10" s="263"/>
      <c r="CS10" s="263"/>
      <c r="CT10" s="263"/>
      <c r="CU10" s="263"/>
      <c r="CV10" s="263"/>
      <c r="CW10" s="263"/>
      <c r="CX10" s="263"/>
      <c r="CY10" s="263"/>
      <c r="CZ10" s="263"/>
      <c r="DA10" s="263"/>
      <c r="DB10" s="263"/>
      <c r="DC10" s="263"/>
      <c r="DD10" s="263"/>
      <c r="DE10" s="264"/>
    </row>
    <row r="11" spans="2:109" ht="13.5" customHeight="1" hidden="1">
      <c r="B11" s="288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90"/>
      <c r="AC11" s="270"/>
      <c r="AD11" s="269"/>
      <c r="AE11" s="269"/>
      <c r="AF11" s="269"/>
      <c r="AG11" s="269"/>
      <c r="AH11" s="269"/>
      <c r="AI11" s="269" t="s">
        <v>254</v>
      </c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8" t="s">
        <v>254</v>
      </c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8"/>
      <c r="BR11" s="268"/>
      <c r="BS11" s="268"/>
      <c r="BT11" s="268"/>
      <c r="BU11" s="268"/>
      <c r="BV11" s="268"/>
      <c r="BW11" s="268"/>
      <c r="BX11" s="268"/>
      <c r="BY11" s="268"/>
      <c r="BZ11" s="268" t="s">
        <v>254</v>
      </c>
      <c r="CA11" s="268"/>
      <c r="CB11" s="268"/>
      <c r="CC11" s="268"/>
      <c r="CD11" s="268"/>
      <c r="CE11" s="268"/>
      <c r="CF11" s="268"/>
      <c r="CG11" s="268"/>
      <c r="CH11" s="268"/>
      <c r="CI11" s="268"/>
      <c r="CJ11" s="268"/>
      <c r="CK11" s="268"/>
      <c r="CL11" s="268"/>
      <c r="CM11" s="268"/>
      <c r="CN11" s="268"/>
      <c r="CO11" s="268"/>
      <c r="CP11" s="263" t="s">
        <v>254</v>
      </c>
      <c r="CQ11" s="263"/>
      <c r="CR11" s="263"/>
      <c r="CS11" s="263"/>
      <c r="CT11" s="263"/>
      <c r="CU11" s="263"/>
      <c r="CV11" s="263"/>
      <c r="CW11" s="263"/>
      <c r="CX11" s="263"/>
      <c r="CY11" s="263"/>
      <c r="CZ11" s="263"/>
      <c r="DA11" s="263"/>
      <c r="DB11" s="263"/>
      <c r="DC11" s="263"/>
      <c r="DD11" s="263"/>
      <c r="DE11" s="264"/>
    </row>
    <row r="12" spans="2:109" ht="13.5" customHeight="1" hidden="1">
      <c r="B12" s="288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90"/>
      <c r="AC12" s="270"/>
      <c r="AD12" s="269"/>
      <c r="AE12" s="269"/>
      <c r="AF12" s="269"/>
      <c r="AG12" s="269"/>
      <c r="AH12" s="269"/>
      <c r="AI12" s="269" t="s">
        <v>254</v>
      </c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69"/>
      <c r="BD12" s="268" t="s">
        <v>254</v>
      </c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268"/>
      <c r="BS12" s="268"/>
      <c r="BT12" s="268"/>
      <c r="BU12" s="268"/>
      <c r="BV12" s="268"/>
      <c r="BW12" s="268"/>
      <c r="BX12" s="268"/>
      <c r="BY12" s="268"/>
      <c r="BZ12" s="268" t="s">
        <v>254</v>
      </c>
      <c r="CA12" s="268"/>
      <c r="CB12" s="268"/>
      <c r="CC12" s="268"/>
      <c r="CD12" s="268"/>
      <c r="CE12" s="268"/>
      <c r="CF12" s="268"/>
      <c r="CG12" s="268"/>
      <c r="CH12" s="268"/>
      <c r="CI12" s="268"/>
      <c r="CJ12" s="268"/>
      <c r="CK12" s="268"/>
      <c r="CL12" s="268"/>
      <c r="CM12" s="268"/>
      <c r="CN12" s="268"/>
      <c r="CO12" s="268"/>
      <c r="CP12" s="263" t="s">
        <v>254</v>
      </c>
      <c r="CQ12" s="263"/>
      <c r="CR12" s="263"/>
      <c r="CS12" s="263"/>
      <c r="CT12" s="263"/>
      <c r="CU12" s="263"/>
      <c r="CV12" s="263"/>
      <c r="CW12" s="263"/>
      <c r="CX12" s="263"/>
      <c r="CY12" s="263"/>
      <c r="CZ12" s="263"/>
      <c r="DA12" s="263"/>
      <c r="DB12" s="263"/>
      <c r="DC12" s="263"/>
      <c r="DD12" s="263"/>
      <c r="DE12" s="264"/>
    </row>
    <row r="13" spans="2:109" ht="13.5" customHeight="1" hidden="1">
      <c r="B13" s="288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90"/>
      <c r="AC13" s="270"/>
      <c r="AD13" s="269"/>
      <c r="AE13" s="269"/>
      <c r="AF13" s="269"/>
      <c r="AG13" s="269"/>
      <c r="AH13" s="269"/>
      <c r="AI13" s="269" t="s">
        <v>254</v>
      </c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8" t="s">
        <v>254</v>
      </c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268"/>
      <c r="BV13" s="268"/>
      <c r="BW13" s="268"/>
      <c r="BX13" s="268"/>
      <c r="BY13" s="268"/>
      <c r="BZ13" s="268" t="s">
        <v>254</v>
      </c>
      <c r="CA13" s="268"/>
      <c r="CB13" s="268"/>
      <c r="CC13" s="268"/>
      <c r="CD13" s="268"/>
      <c r="CE13" s="268"/>
      <c r="CF13" s="268"/>
      <c r="CG13" s="268"/>
      <c r="CH13" s="268"/>
      <c r="CI13" s="268"/>
      <c r="CJ13" s="268"/>
      <c r="CK13" s="268"/>
      <c r="CL13" s="268"/>
      <c r="CM13" s="268"/>
      <c r="CN13" s="268"/>
      <c r="CO13" s="268"/>
      <c r="CP13" s="263" t="s">
        <v>254</v>
      </c>
      <c r="CQ13" s="263"/>
      <c r="CR13" s="263"/>
      <c r="CS13" s="263"/>
      <c r="CT13" s="263"/>
      <c r="CU13" s="263"/>
      <c r="CV13" s="263"/>
      <c r="CW13" s="263"/>
      <c r="CX13" s="263"/>
      <c r="CY13" s="263"/>
      <c r="CZ13" s="263"/>
      <c r="DA13" s="263"/>
      <c r="DB13" s="263"/>
      <c r="DC13" s="263"/>
      <c r="DD13" s="263"/>
      <c r="DE13" s="264"/>
    </row>
    <row r="14" spans="2:109" ht="13.5" customHeight="1" hidden="1">
      <c r="B14" s="288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90"/>
      <c r="AC14" s="270"/>
      <c r="AD14" s="269"/>
      <c r="AE14" s="269"/>
      <c r="AF14" s="269"/>
      <c r="AG14" s="269"/>
      <c r="AH14" s="269"/>
      <c r="AI14" s="269" t="s">
        <v>254</v>
      </c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  <c r="AT14" s="269"/>
      <c r="AU14" s="269"/>
      <c r="AV14" s="269"/>
      <c r="AW14" s="269"/>
      <c r="AX14" s="269"/>
      <c r="AY14" s="269"/>
      <c r="AZ14" s="269"/>
      <c r="BA14" s="269"/>
      <c r="BB14" s="269"/>
      <c r="BC14" s="269"/>
      <c r="BD14" s="268" t="s">
        <v>254</v>
      </c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268"/>
      <c r="BZ14" s="268" t="s">
        <v>254</v>
      </c>
      <c r="CA14" s="268"/>
      <c r="CB14" s="268"/>
      <c r="CC14" s="268"/>
      <c r="CD14" s="268"/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3" t="s">
        <v>254</v>
      </c>
      <c r="CQ14" s="263"/>
      <c r="CR14" s="263"/>
      <c r="CS14" s="263"/>
      <c r="CT14" s="263"/>
      <c r="CU14" s="263"/>
      <c r="CV14" s="263"/>
      <c r="CW14" s="263"/>
      <c r="CX14" s="263"/>
      <c r="CY14" s="263"/>
      <c r="CZ14" s="263"/>
      <c r="DA14" s="263"/>
      <c r="DB14" s="263"/>
      <c r="DC14" s="263"/>
      <c r="DD14" s="263"/>
      <c r="DE14" s="264"/>
    </row>
    <row r="15" spans="2:109" ht="13.5" customHeight="1" hidden="1">
      <c r="B15" s="288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90"/>
      <c r="AC15" s="270"/>
      <c r="AD15" s="269"/>
      <c r="AE15" s="269"/>
      <c r="AF15" s="269"/>
      <c r="AG15" s="269"/>
      <c r="AH15" s="269"/>
      <c r="AI15" s="269" t="s">
        <v>254</v>
      </c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  <c r="AT15" s="269"/>
      <c r="AU15" s="269"/>
      <c r="AV15" s="269"/>
      <c r="AW15" s="269"/>
      <c r="AX15" s="269"/>
      <c r="AY15" s="269"/>
      <c r="AZ15" s="269"/>
      <c r="BA15" s="269"/>
      <c r="BB15" s="269"/>
      <c r="BC15" s="269"/>
      <c r="BD15" s="268" t="s">
        <v>254</v>
      </c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/>
      <c r="BX15" s="268"/>
      <c r="BY15" s="268"/>
      <c r="BZ15" s="268" t="s">
        <v>254</v>
      </c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3" t="s">
        <v>254</v>
      </c>
      <c r="CQ15" s="263"/>
      <c r="CR15" s="263"/>
      <c r="CS15" s="263"/>
      <c r="CT15" s="263"/>
      <c r="CU15" s="263"/>
      <c r="CV15" s="263"/>
      <c r="CW15" s="263"/>
      <c r="CX15" s="263"/>
      <c r="CY15" s="263"/>
      <c r="CZ15" s="263"/>
      <c r="DA15" s="263"/>
      <c r="DB15" s="263"/>
      <c r="DC15" s="263"/>
      <c r="DD15" s="263"/>
      <c r="DE15" s="264"/>
    </row>
    <row r="16" spans="2:109" ht="13.5" customHeight="1" hidden="1">
      <c r="B16" s="288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90"/>
      <c r="AC16" s="270"/>
      <c r="AD16" s="269"/>
      <c r="AE16" s="269"/>
      <c r="AF16" s="269"/>
      <c r="AG16" s="269"/>
      <c r="AH16" s="269"/>
      <c r="AI16" s="269" t="s">
        <v>254</v>
      </c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69"/>
      <c r="AY16" s="269"/>
      <c r="AZ16" s="269"/>
      <c r="BA16" s="269"/>
      <c r="BB16" s="269"/>
      <c r="BC16" s="269"/>
      <c r="BD16" s="268" t="s">
        <v>254</v>
      </c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268"/>
      <c r="BW16" s="268"/>
      <c r="BX16" s="268"/>
      <c r="BY16" s="268"/>
      <c r="BZ16" s="268" t="s">
        <v>254</v>
      </c>
      <c r="CA16" s="268"/>
      <c r="CB16" s="268"/>
      <c r="CC16" s="268"/>
      <c r="CD16" s="268"/>
      <c r="CE16" s="268"/>
      <c r="CF16" s="268"/>
      <c r="CG16" s="268"/>
      <c r="CH16" s="268"/>
      <c r="CI16" s="268"/>
      <c r="CJ16" s="268"/>
      <c r="CK16" s="268"/>
      <c r="CL16" s="268"/>
      <c r="CM16" s="268"/>
      <c r="CN16" s="268"/>
      <c r="CO16" s="268"/>
      <c r="CP16" s="263" t="s">
        <v>254</v>
      </c>
      <c r="CQ16" s="263"/>
      <c r="CR16" s="263"/>
      <c r="CS16" s="263"/>
      <c r="CT16" s="263"/>
      <c r="CU16" s="263"/>
      <c r="CV16" s="263"/>
      <c r="CW16" s="263"/>
      <c r="CX16" s="263"/>
      <c r="CY16" s="263"/>
      <c r="CZ16" s="263"/>
      <c r="DA16" s="263"/>
      <c r="DB16" s="263"/>
      <c r="DC16" s="263"/>
      <c r="DD16" s="263"/>
      <c r="DE16" s="264"/>
    </row>
    <row r="17" spans="29:109" s="10" customFormat="1" ht="12.75" customHeight="1" hidden="1">
      <c r="AC17" s="306"/>
      <c r="AD17" s="307"/>
      <c r="AE17" s="307"/>
      <c r="AF17" s="307"/>
      <c r="AG17" s="307"/>
      <c r="AH17" s="308"/>
      <c r="AI17" s="340" t="s">
        <v>254</v>
      </c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  <c r="AT17" s="307"/>
      <c r="AU17" s="307"/>
      <c r="AV17" s="307"/>
      <c r="AW17" s="307"/>
      <c r="AX17" s="307"/>
      <c r="AY17" s="307"/>
      <c r="AZ17" s="307"/>
      <c r="BA17" s="307"/>
      <c r="BB17" s="307"/>
      <c r="BC17" s="308"/>
      <c r="BD17" s="324" t="s">
        <v>254</v>
      </c>
      <c r="BE17" s="325"/>
      <c r="BF17" s="325"/>
      <c r="BG17" s="325"/>
      <c r="BH17" s="325"/>
      <c r="BI17" s="325"/>
      <c r="BJ17" s="325"/>
      <c r="BK17" s="325"/>
      <c r="BL17" s="325"/>
      <c r="BM17" s="325"/>
      <c r="BN17" s="325"/>
      <c r="BO17" s="325"/>
      <c r="BP17" s="325"/>
      <c r="BQ17" s="325"/>
      <c r="BR17" s="325"/>
      <c r="BS17" s="325"/>
      <c r="BT17" s="325"/>
      <c r="BU17" s="325"/>
      <c r="BV17" s="325"/>
      <c r="BW17" s="325"/>
      <c r="BX17" s="325"/>
      <c r="BY17" s="326"/>
      <c r="BZ17" s="324" t="s">
        <v>254</v>
      </c>
      <c r="CA17" s="325"/>
      <c r="CB17" s="325"/>
      <c r="CC17" s="325"/>
      <c r="CD17" s="325"/>
      <c r="CE17" s="325"/>
      <c r="CF17" s="325"/>
      <c r="CG17" s="325"/>
      <c r="CH17" s="325"/>
      <c r="CI17" s="325"/>
      <c r="CJ17" s="325"/>
      <c r="CK17" s="325"/>
      <c r="CL17" s="325"/>
      <c r="CM17" s="325"/>
      <c r="CN17" s="325"/>
      <c r="CO17" s="326"/>
      <c r="CP17" s="332" t="s">
        <v>254</v>
      </c>
      <c r="CQ17" s="333"/>
      <c r="CR17" s="333"/>
      <c r="CS17" s="333"/>
      <c r="CT17" s="333"/>
      <c r="CU17" s="333"/>
      <c r="CV17" s="333"/>
      <c r="CW17" s="333"/>
      <c r="CX17" s="333"/>
      <c r="CY17" s="333"/>
      <c r="CZ17" s="333"/>
      <c r="DA17" s="333"/>
      <c r="DB17" s="333"/>
      <c r="DC17" s="333"/>
      <c r="DD17" s="333"/>
      <c r="DE17" s="334"/>
    </row>
    <row r="18" spans="2:109" s="10" customFormat="1" ht="17.25" customHeight="1" hidden="1">
      <c r="B18" s="297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9"/>
      <c r="AC18" s="309"/>
      <c r="AD18" s="280"/>
      <c r="AE18" s="280"/>
      <c r="AF18" s="280"/>
      <c r="AG18" s="280"/>
      <c r="AH18" s="310"/>
      <c r="AI18" s="341"/>
      <c r="AJ18" s="280"/>
      <c r="AK18" s="280"/>
      <c r="AL18" s="280"/>
      <c r="AM18" s="280"/>
      <c r="AN18" s="280"/>
      <c r="AO18" s="280"/>
      <c r="AP18" s="280"/>
      <c r="AQ18" s="280"/>
      <c r="AR18" s="280"/>
      <c r="AS18" s="280"/>
      <c r="AT18" s="280"/>
      <c r="AU18" s="280"/>
      <c r="AV18" s="280"/>
      <c r="AW18" s="280"/>
      <c r="AX18" s="280"/>
      <c r="AY18" s="280"/>
      <c r="AZ18" s="280"/>
      <c r="BA18" s="280"/>
      <c r="BB18" s="280"/>
      <c r="BC18" s="310"/>
      <c r="BD18" s="327"/>
      <c r="BE18" s="328"/>
      <c r="BF18" s="328"/>
      <c r="BG18" s="328"/>
      <c r="BH18" s="328"/>
      <c r="BI18" s="328"/>
      <c r="BJ18" s="328"/>
      <c r="BK18" s="328"/>
      <c r="BL18" s="328"/>
      <c r="BM18" s="328"/>
      <c r="BN18" s="328"/>
      <c r="BO18" s="328"/>
      <c r="BP18" s="328"/>
      <c r="BQ18" s="328"/>
      <c r="BR18" s="328"/>
      <c r="BS18" s="328"/>
      <c r="BT18" s="328"/>
      <c r="BU18" s="328"/>
      <c r="BV18" s="328"/>
      <c r="BW18" s="328"/>
      <c r="BX18" s="328"/>
      <c r="BY18" s="329"/>
      <c r="BZ18" s="327"/>
      <c r="CA18" s="328"/>
      <c r="CB18" s="328"/>
      <c r="CC18" s="328"/>
      <c r="CD18" s="328"/>
      <c r="CE18" s="328"/>
      <c r="CF18" s="328"/>
      <c r="CG18" s="328"/>
      <c r="CH18" s="328"/>
      <c r="CI18" s="328"/>
      <c r="CJ18" s="328"/>
      <c r="CK18" s="328"/>
      <c r="CL18" s="328"/>
      <c r="CM18" s="328"/>
      <c r="CN18" s="328"/>
      <c r="CO18" s="329"/>
      <c r="CP18" s="335"/>
      <c r="CQ18" s="336"/>
      <c r="CR18" s="336"/>
      <c r="CS18" s="336"/>
      <c r="CT18" s="336"/>
      <c r="CU18" s="336"/>
      <c r="CV18" s="336"/>
      <c r="CW18" s="336"/>
      <c r="CX18" s="336"/>
      <c r="CY18" s="336"/>
      <c r="CZ18" s="336"/>
      <c r="DA18" s="336"/>
      <c r="DB18" s="336"/>
      <c r="DC18" s="336"/>
      <c r="DD18" s="336"/>
      <c r="DE18" s="337"/>
    </row>
    <row r="19" spans="2:109" s="10" customFormat="1" ht="48" customHeight="1" hidden="1">
      <c r="B19" s="274" t="s">
        <v>373</v>
      </c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6"/>
      <c r="AC19" s="270"/>
      <c r="AD19" s="269"/>
      <c r="AE19" s="269"/>
      <c r="AF19" s="269"/>
      <c r="AG19" s="269"/>
      <c r="AH19" s="269"/>
      <c r="AI19" s="269" t="s">
        <v>417</v>
      </c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69"/>
      <c r="BC19" s="269"/>
      <c r="BD19" s="268">
        <f>BD20</f>
        <v>-3615300</v>
      </c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/>
      <c r="BX19" s="268"/>
      <c r="BY19" s="268"/>
      <c r="BZ19" s="268">
        <f>BZ20</f>
        <v>0</v>
      </c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3" t="s">
        <v>254</v>
      </c>
      <c r="CQ19" s="263"/>
      <c r="CR19" s="263"/>
      <c r="CS19" s="263"/>
      <c r="CT19" s="263"/>
      <c r="CU19" s="263"/>
      <c r="CV19" s="263"/>
      <c r="CW19" s="263"/>
      <c r="CX19" s="263"/>
      <c r="CY19" s="263"/>
      <c r="CZ19" s="263"/>
      <c r="DA19" s="263"/>
      <c r="DB19" s="263"/>
      <c r="DC19" s="263"/>
      <c r="DD19" s="263"/>
      <c r="DE19" s="264"/>
    </row>
    <row r="20" spans="2:109" s="10" customFormat="1" ht="33" customHeight="1" hidden="1">
      <c r="B20" s="274" t="s">
        <v>418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6"/>
      <c r="AC20" s="270"/>
      <c r="AD20" s="269"/>
      <c r="AE20" s="269"/>
      <c r="AF20" s="269"/>
      <c r="AG20" s="269"/>
      <c r="AH20" s="269"/>
      <c r="AI20" s="269" t="s">
        <v>511</v>
      </c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68">
        <v>-3615300</v>
      </c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>
        <f>BZ21</f>
        <v>0</v>
      </c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3" t="s">
        <v>254</v>
      </c>
      <c r="CQ20" s="263"/>
      <c r="CR20" s="263"/>
      <c r="CS20" s="263"/>
      <c r="CT20" s="263"/>
      <c r="CU20" s="263"/>
      <c r="CV20" s="263"/>
      <c r="CW20" s="263"/>
      <c r="CX20" s="263"/>
      <c r="CY20" s="263"/>
      <c r="CZ20" s="263"/>
      <c r="DA20" s="263"/>
      <c r="DB20" s="263"/>
      <c r="DC20" s="263"/>
      <c r="DD20" s="263"/>
      <c r="DE20" s="264"/>
    </row>
    <row r="21" spans="2:109" s="10" customFormat="1" ht="47.25" customHeight="1">
      <c r="B21" s="274" t="s">
        <v>373</v>
      </c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6"/>
      <c r="AC21" s="270"/>
      <c r="AD21" s="269"/>
      <c r="AE21" s="269"/>
      <c r="AF21" s="269"/>
      <c r="AG21" s="269"/>
      <c r="AH21" s="269"/>
      <c r="AI21" s="269" t="s">
        <v>524</v>
      </c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69"/>
      <c r="BA21" s="269"/>
      <c r="BB21" s="269"/>
      <c r="BC21" s="269"/>
      <c r="BD21" s="268"/>
      <c r="BE21" s="268"/>
      <c r="BF21" s="268"/>
      <c r="BG21" s="268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8"/>
      <c r="BV21" s="268"/>
      <c r="BW21" s="268"/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  <c r="CH21" s="268"/>
      <c r="CI21" s="268"/>
      <c r="CJ21" s="268"/>
      <c r="CK21" s="268"/>
      <c r="CL21" s="268"/>
      <c r="CM21" s="268"/>
      <c r="CN21" s="268"/>
      <c r="CO21" s="268"/>
      <c r="CP21" s="263" t="s">
        <v>254</v>
      </c>
      <c r="CQ21" s="263"/>
      <c r="CR21" s="263"/>
      <c r="CS21" s="263"/>
      <c r="CT21" s="263"/>
      <c r="CU21" s="263"/>
      <c r="CV21" s="263"/>
      <c r="CW21" s="263"/>
      <c r="CX21" s="263"/>
      <c r="CY21" s="263"/>
      <c r="CZ21" s="263"/>
      <c r="DA21" s="263"/>
      <c r="DB21" s="263"/>
      <c r="DC21" s="263"/>
      <c r="DD21" s="263"/>
      <c r="DE21" s="264"/>
    </row>
    <row r="22" spans="2:109" s="10" customFormat="1" ht="56.25" customHeight="1">
      <c r="B22" s="274" t="s">
        <v>523</v>
      </c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6"/>
      <c r="AC22" s="270"/>
      <c r="AD22" s="269"/>
      <c r="AE22" s="269"/>
      <c r="AF22" s="269"/>
      <c r="AG22" s="269"/>
      <c r="AH22" s="269"/>
      <c r="AI22" s="269" t="s">
        <v>525</v>
      </c>
      <c r="AJ22" s="269"/>
      <c r="AK22" s="269"/>
      <c r="AL22" s="269"/>
      <c r="AM22" s="269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269"/>
      <c r="BA22" s="269"/>
      <c r="BB22" s="269"/>
      <c r="BC22" s="269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/>
      <c r="CP22" s="263" t="s">
        <v>254</v>
      </c>
      <c r="CQ22" s="263"/>
      <c r="CR22" s="263"/>
      <c r="CS22" s="263"/>
      <c r="CT22" s="263"/>
      <c r="CU22" s="263"/>
      <c r="CV22" s="263"/>
      <c r="CW22" s="263"/>
      <c r="CX22" s="263"/>
      <c r="CY22" s="263"/>
      <c r="CZ22" s="263"/>
      <c r="DA22" s="263"/>
      <c r="DB22" s="263"/>
      <c r="DC22" s="263"/>
      <c r="DD22" s="263"/>
      <c r="DE22" s="264"/>
    </row>
    <row r="23" spans="2:109" s="10" customFormat="1" ht="69.75" customHeight="1">
      <c r="B23" s="274" t="s">
        <v>374</v>
      </c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6"/>
      <c r="AC23" s="270"/>
      <c r="AD23" s="269"/>
      <c r="AE23" s="269"/>
      <c r="AF23" s="269"/>
      <c r="AG23" s="269"/>
      <c r="AH23" s="269"/>
      <c r="AI23" s="269" t="s">
        <v>512</v>
      </c>
      <c r="AJ23" s="269"/>
      <c r="AK23" s="269"/>
      <c r="AL23" s="269"/>
      <c r="AM23" s="269"/>
      <c r="AN23" s="269"/>
      <c r="AO23" s="269"/>
      <c r="AP23" s="269"/>
      <c r="AQ23" s="269"/>
      <c r="AR23" s="269"/>
      <c r="AS23" s="269"/>
      <c r="AT23" s="269"/>
      <c r="AU23" s="269"/>
      <c r="AV23" s="269"/>
      <c r="AW23" s="269"/>
      <c r="AX23" s="269"/>
      <c r="AY23" s="269"/>
      <c r="AZ23" s="269"/>
      <c r="BA23" s="269"/>
      <c r="BB23" s="269"/>
      <c r="BC23" s="269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3" t="s">
        <v>254</v>
      </c>
      <c r="CQ23" s="263"/>
      <c r="CR23" s="263"/>
      <c r="CS23" s="263"/>
      <c r="CT23" s="263"/>
      <c r="CU23" s="263"/>
      <c r="CV23" s="263"/>
      <c r="CW23" s="263"/>
      <c r="CX23" s="263"/>
      <c r="CY23" s="263"/>
      <c r="CZ23" s="263"/>
      <c r="DA23" s="263"/>
      <c r="DB23" s="263"/>
      <c r="DC23" s="263"/>
      <c r="DD23" s="263"/>
      <c r="DE23" s="264"/>
    </row>
    <row r="24" spans="2:109" s="10" customFormat="1" ht="69" customHeight="1">
      <c r="B24" s="274" t="s">
        <v>375</v>
      </c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6"/>
      <c r="AC24" s="270"/>
      <c r="AD24" s="269"/>
      <c r="AE24" s="269"/>
      <c r="AF24" s="269"/>
      <c r="AG24" s="269"/>
      <c r="AH24" s="269"/>
      <c r="AI24" s="269" t="s">
        <v>513</v>
      </c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269"/>
      <c r="BA24" s="269"/>
      <c r="BB24" s="269"/>
      <c r="BC24" s="269"/>
      <c r="BD24" s="268"/>
      <c r="BE24" s="268"/>
      <c r="BF24" s="268"/>
      <c r="BG24" s="268"/>
      <c r="BH24" s="268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268"/>
      <c r="CK24" s="268"/>
      <c r="CL24" s="268"/>
      <c r="CM24" s="268"/>
      <c r="CN24" s="268"/>
      <c r="CO24" s="268"/>
      <c r="CP24" s="268" t="s">
        <v>254</v>
      </c>
      <c r="CQ24" s="263"/>
      <c r="CR24" s="263"/>
      <c r="CS24" s="263"/>
      <c r="CT24" s="263"/>
      <c r="CU24" s="263"/>
      <c r="CV24" s="263"/>
      <c r="CW24" s="263"/>
      <c r="CX24" s="263"/>
      <c r="CY24" s="263"/>
      <c r="CZ24" s="263"/>
      <c r="DA24" s="263"/>
      <c r="DB24" s="263"/>
      <c r="DC24" s="263"/>
      <c r="DD24" s="263"/>
      <c r="DE24" s="264"/>
    </row>
    <row r="25" spans="2:109" s="10" customFormat="1" ht="26.25" customHeight="1">
      <c r="B25" s="274" t="s">
        <v>206</v>
      </c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6"/>
      <c r="AC25" s="270" t="s">
        <v>171</v>
      </c>
      <c r="AD25" s="269"/>
      <c r="AE25" s="269"/>
      <c r="AF25" s="269"/>
      <c r="AG25" s="269"/>
      <c r="AH25" s="269"/>
      <c r="AI25" s="269" t="s">
        <v>207</v>
      </c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269"/>
      <c r="BB25" s="269"/>
      <c r="BC25" s="269"/>
      <c r="BD25" s="268" t="s">
        <v>254</v>
      </c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/>
      <c r="BX25" s="268"/>
      <c r="BY25" s="268"/>
      <c r="BZ25" s="268" t="s">
        <v>254</v>
      </c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/>
      <c r="CP25" s="263" t="s">
        <v>254</v>
      </c>
      <c r="CQ25" s="263"/>
      <c r="CR25" s="263"/>
      <c r="CS25" s="263"/>
      <c r="CT25" s="263"/>
      <c r="CU25" s="263"/>
      <c r="CV25" s="263"/>
      <c r="CW25" s="263"/>
      <c r="CX25" s="263"/>
      <c r="CY25" s="263"/>
      <c r="CZ25" s="263"/>
      <c r="DA25" s="263"/>
      <c r="DB25" s="263"/>
      <c r="DC25" s="263"/>
      <c r="DD25" s="263"/>
      <c r="DE25" s="264"/>
    </row>
    <row r="26" spans="2:109" s="10" customFormat="1" ht="17.25" customHeight="1">
      <c r="B26" s="294" t="s">
        <v>169</v>
      </c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6"/>
      <c r="AC26" s="270"/>
      <c r="AD26" s="269"/>
      <c r="AE26" s="269"/>
      <c r="AF26" s="269"/>
      <c r="AG26" s="269"/>
      <c r="AH26" s="269"/>
      <c r="AI26" s="269" t="s">
        <v>254</v>
      </c>
      <c r="AJ26" s="269"/>
      <c r="AK26" s="269"/>
      <c r="AL26" s="269"/>
      <c r="AM26" s="269"/>
      <c r="AN26" s="269"/>
      <c r="AO26" s="269"/>
      <c r="AP26" s="269"/>
      <c r="AQ26" s="269"/>
      <c r="AR26" s="269"/>
      <c r="AS26" s="269"/>
      <c r="AT26" s="269"/>
      <c r="AU26" s="269"/>
      <c r="AV26" s="269"/>
      <c r="AW26" s="269"/>
      <c r="AX26" s="269"/>
      <c r="AY26" s="269"/>
      <c r="AZ26" s="269"/>
      <c r="BA26" s="269"/>
      <c r="BB26" s="269"/>
      <c r="BC26" s="269"/>
      <c r="BD26" s="268" t="s">
        <v>254</v>
      </c>
      <c r="BE26" s="268"/>
      <c r="BF26" s="268"/>
      <c r="BG26" s="268"/>
      <c r="BH26" s="268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W26" s="268"/>
      <c r="BX26" s="268"/>
      <c r="BY26" s="268"/>
      <c r="BZ26" s="268" t="s">
        <v>254</v>
      </c>
      <c r="CA26" s="268"/>
      <c r="CB26" s="268"/>
      <c r="CC26" s="268"/>
      <c r="CD26" s="268"/>
      <c r="CE26" s="268"/>
      <c r="CF26" s="268"/>
      <c r="CG26" s="268"/>
      <c r="CH26" s="268"/>
      <c r="CI26" s="268"/>
      <c r="CJ26" s="268"/>
      <c r="CK26" s="268"/>
      <c r="CL26" s="268"/>
      <c r="CM26" s="268"/>
      <c r="CN26" s="268"/>
      <c r="CO26" s="268"/>
      <c r="CP26" s="268" t="s">
        <v>254</v>
      </c>
      <c r="CQ26" s="263"/>
      <c r="CR26" s="263"/>
      <c r="CS26" s="263"/>
      <c r="CT26" s="263"/>
      <c r="CU26" s="263"/>
      <c r="CV26" s="263"/>
      <c r="CW26" s="263"/>
      <c r="CX26" s="263"/>
      <c r="CY26" s="263"/>
      <c r="CZ26" s="263"/>
      <c r="DA26" s="263"/>
      <c r="DB26" s="263"/>
      <c r="DC26" s="263"/>
      <c r="DD26" s="263"/>
      <c r="DE26" s="264"/>
    </row>
    <row r="27" spans="2:109" s="10" customFormat="1" ht="17.25" customHeight="1">
      <c r="B27" s="291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3"/>
      <c r="AC27" s="270" t="s">
        <v>173</v>
      </c>
      <c r="AD27" s="269"/>
      <c r="AE27" s="269"/>
      <c r="AF27" s="269"/>
      <c r="AG27" s="269"/>
      <c r="AH27" s="269"/>
      <c r="AI27" s="269" t="s">
        <v>550</v>
      </c>
      <c r="AJ27" s="269"/>
      <c r="AK27" s="269"/>
      <c r="AL27" s="269"/>
      <c r="AM27" s="269"/>
      <c r="AN27" s="269"/>
      <c r="AO27" s="269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269"/>
      <c r="BB27" s="269"/>
      <c r="BC27" s="269"/>
      <c r="BD27" s="268"/>
      <c r="BE27" s="268"/>
      <c r="BF27" s="268"/>
      <c r="BG27" s="268"/>
      <c r="BH27" s="268"/>
      <c r="BI27" s="268"/>
      <c r="BJ27" s="268"/>
      <c r="BK27" s="268"/>
      <c r="BL27" s="268"/>
      <c r="BM27" s="268"/>
      <c r="BN27" s="268"/>
      <c r="BO27" s="268"/>
      <c r="BP27" s="268"/>
      <c r="BQ27" s="268"/>
      <c r="BR27" s="268"/>
      <c r="BS27" s="268"/>
      <c r="BT27" s="268"/>
      <c r="BU27" s="268"/>
      <c r="BV27" s="268"/>
      <c r="BW27" s="268"/>
      <c r="BX27" s="268"/>
      <c r="BY27" s="268"/>
      <c r="BZ27" s="268">
        <f>BZ28</f>
        <v>97701.91999999993</v>
      </c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>
        <f>CP28</f>
        <v>97701.91999999993</v>
      </c>
      <c r="CQ27" s="263"/>
      <c r="CR27" s="263"/>
      <c r="CS27" s="263"/>
      <c r="CT27" s="263"/>
      <c r="CU27" s="263"/>
      <c r="CV27" s="263"/>
      <c r="CW27" s="263"/>
      <c r="CX27" s="263"/>
      <c r="CY27" s="263"/>
      <c r="CZ27" s="263"/>
      <c r="DA27" s="263"/>
      <c r="DB27" s="263"/>
      <c r="DC27" s="263"/>
      <c r="DD27" s="263"/>
      <c r="DE27" s="264"/>
    </row>
    <row r="28" spans="2:109" s="10" customFormat="1" ht="17.25" customHeight="1">
      <c r="B28" s="291" t="s">
        <v>172</v>
      </c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3"/>
      <c r="AC28" s="270" t="s">
        <v>173</v>
      </c>
      <c r="AD28" s="269"/>
      <c r="AE28" s="269"/>
      <c r="AF28" s="269"/>
      <c r="AG28" s="269"/>
      <c r="AH28" s="269"/>
      <c r="AI28" s="269" t="s">
        <v>514</v>
      </c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269"/>
      <c r="BB28" s="269"/>
      <c r="BC28" s="269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/>
      <c r="BX28" s="268"/>
      <c r="BY28" s="268"/>
      <c r="BZ28" s="268">
        <f>BZ32+BZ33</f>
        <v>97701.91999999993</v>
      </c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/>
      <c r="CP28" s="268">
        <f>BZ28</f>
        <v>97701.91999999993</v>
      </c>
      <c r="CQ28" s="263"/>
      <c r="CR28" s="263"/>
      <c r="CS28" s="263"/>
      <c r="CT28" s="263"/>
      <c r="CU28" s="263"/>
      <c r="CV28" s="263"/>
      <c r="CW28" s="263"/>
      <c r="CX28" s="263"/>
      <c r="CY28" s="263"/>
      <c r="CZ28" s="263"/>
      <c r="DA28" s="263"/>
      <c r="DB28" s="263"/>
      <c r="DC28" s="263"/>
      <c r="DD28" s="263"/>
      <c r="DE28" s="264"/>
    </row>
    <row r="29" spans="2:109" s="10" customFormat="1" ht="23.25" customHeight="1">
      <c r="B29" s="274" t="s">
        <v>209</v>
      </c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6"/>
      <c r="AC29" s="270" t="s">
        <v>174</v>
      </c>
      <c r="AD29" s="269"/>
      <c r="AE29" s="269"/>
      <c r="AF29" s="269"/>
      <c r="AG29" s="269"/>
      <c r="AH29" s="269"/>
      <c r="AI29" s="269" t="s">
        <v>515</v>
      </c>
      <c r="AJ29" s="269"/>
      <c r="AK29" s="269"/>
      <c r="AL29" s="269"/>
      <c r="AM29" s="269"/>
      <c r="AN29" s="269"/>
      <c r="AO29" s="269"/>
      <c r="AP29" s="269"/>
      <c r="AQ29" s="269"/>
      <c r="AR29" s="269"/>
      <c r="AS29" s="269"/>
      <c r="AT29" s="269"/>
      <c r="AU29" s="269"/>
      <c r="AV29" s="269"/>
      <c r="AW29" s="269"/>
      <c r="AX29" s="269"/>
      <c r="AY29" s="269"/>
      <c r="AZ29" s="269"/>
      <c r="BA29" s="269"/>
      <c r="BB29" s="269"/>
      <c r="BC29" s="269"/>
      <c r="BD29" s="268">
        <v>-34157300</v>
      </c>
      <c r="BE29" s="268"/>
      <c r="BF29" s="268"/>
      <c r="BG29" s="268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8"/>
      <c r="BX29" s="268"/>
      <c r="BY29" s="268"/>
      <c r="BZ29" s="265">
        <f>BZ31</f>
        <v>-9989942.57</v>
      </c>
      <c r="CA29" s="266"/>
      <c r="CB29" s="266"/>
      <c r="CC29" s="266"/>
      <c r="CD29" s="266"/>
      <c r="CE29" s="266"/>
      <c r="CF29" s="266"/>
      <c r="CG29" s="266"/>
      <c r="CH29" s="266"/>
      <c r="CI29" s="266"/>
      <c r="CJ29" s="266"/>
      <c r="CK29" s="266"/>
      <c r="CL29" s="266"/>
      <c r="CM29" s="266"/>
      <c r="CN29" s="266"/>
      <c r="CO29" s="267"/>
      <c r="CP29" s="263" t="s">
        <v>159</v>
      </c>
      <c r="CQ29" s="263"/>
      <c r="CR29" s="263"/>
      <c r="CS29" s="263"/>
      <c r="CT29" s="263"/>
      <c r="CU29" s="263"/>
      <c r="CV29" s="263"/>
      <c r="CW29" s="263"/>
      <c r="CX29" s="263"/>
      <c r="CY29" s="263"/>
      <c r="CZ29" s="263"/>
      <c r="DA29" s="263"/>
      <c r="DB29" s="263"/>
      <c r="DC29" s="263"/>
      <c r="DD29" s="263"/>
      <c r="DE29" s="264"/>
    </row>
    <row r="30" spans="2:109" s="10" customFormat="1" ht="27.75" customHeight="1">
      <c r="B30" s="274" t="s">
        <v>256</v>
      </c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6"/>
      <c r="AC30" s="270" t="s">
        <v>174</v>
      </c>
      <c r="AD30" s="269"/>
      <c r="AE30" s="269"/>
      <c r="AF30" s="269"/>
      <c r="AG30" s="269"/>
      <c r="AH30" s="269"/>
      <c r="AI30" s="269" t="s">
        <v>516</v>
      </c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269"/>
      <c r="AW30" s="269"/>
      <c r="AX30" s="269"/>
      <c r="AY30" s="269"/>
      <c r="AZ30" s="269"/>
      <c r="BA30" s="269"/>
      <c r="BB30" s="269"/>
      <c r="BC30" s="269"/>
      <c r="BD30" s="268">
        <v>-34157300</v>
      </c>
      <c r="BE30" s="268"/>
      <c r="BF30" s="268"/>
      <c r="BG30" s="268"/>
      <c r="BH30" s="268"/>
      <c r="BI30" s="268"/>
      <c r="BJ30" s="268"/>
      <c r="BK30" s="268"/>
      <c r="BL30" s="268"/>
      <c r="BM30" s="268"/>
      <c r="BN30" s="268"/>
      <c r="BO30" s="268"/>
      <c r="BP30" s="268"/>
      <c r="BQ30" s="268"/>
      <c r="BR30" s="268"/>
      <c r="BS30" s="268"/>
      <c r="BT30" s="268"/>
      <c r="BU30" s="268"/>
      <c r="BV30" s="268"/>
      <c r="BW30" s="268"/>
      <c r="BX30" s="268"/>
      <c r="BY30" s="268"/>
      <c r="BZ30" s="268">
        <f>BZ29</f>
        <v>-9989942.57</v>
      </c>
      <c r="CA30" s="268"/>
      <c r="CB30" s="268"/>
      <c r="CC30" s="268"/>
      <c r="CD30" s="268"/>
      <c r="CE30" s="268"/>
      <c r="CF30" s="268"/>
      <c r="CG30" s="268"/>
      <c r="CH30" s="268"/>
      <c r="CI30" s="268"/>
      <c r="CJ30" s="268"/>
      <c r="CK30" s="268"/>
      <c r="CL30" s="268"/>
      <c r="CM30" s="268"/>
      <c r="CN30" s="268"/>
      <c r="CO30" s="268"/>
      <c r="CP30" s="263" t="s">
        <v>159</v>
      </c>
      <c r="CQ30" s="263"/>
      <c r="CR30" s="263"/>
      <c r="CS30" s="263"/>
      <c r="CT30" s="263"/>
      <c r="CU30" s="263"/>
      <c r="CV30" s="263"/>
      <c r="CW30" s="263"/>
      <c r="CX30" s="263"/>
      <c r="CY30" s="263"/>
      <c r="CZ30" s="263"/>
      <c r="DA30" s="263"/>
      <c r="DB30" s="263"/>
      <c r="DC30" s="263"/>
      <c r="DD30" s="263"/>
      <c r="DE30" s="264"/>
    </row>
    <row r="31" spans="2:109" s="10" customFormat="1" ht="28.5" customHeight="1">
      <c r="B31" s="274" t="s">
        <v>257</v>
      </c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6"/>
      <c r="AC31" s="270" t="s">
        <v>174</v>
      </c>
      <c r="AD31" s="269"/>
      <c r="AE31" s="269"/>
      <c r="AF31" s="269"/>
      <c r="AG31" s="269"/>
      <c r="AH31" s="269"/>
      <c r="AI31" s="269" t="s">
        <v>517</v>
      </c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269"/>
      <c r="BC31" s="269"/>
      <c r="BD31" s="268">
        <v>-34157300</v>
      </c>
      <c r="BE31" s="268"/>
      <c r="BF31" s="268"/>
      <c r="BG31" s="268"/>
      <c r="BH31" s="268"/>
      <c r="BI31" s="268"/>
      <c r="BJ31" s="268"/>
      <c r="BK31" s="268"/>
      <c r="BL31" s="268"/>
      <c r="BM31" s="268"/>
      <c r="BN31" s="268"/>
      <c r="BO31" s="268"/>
      <c r="BP31" s="268"/>
      <c r="BQ31" s="268"/>
      <c r="BR31" s="268"/>
      <c r="BS31" s="268"/>
      <c r="BT31" s="268"/>
      <c r="BU31" s="268"/>
      <c r="BV31" s="268"/>
      <c r="BW31" s="268"/>
      <c r="BX31" s="268"/>
      <c r="BY31" s="268"/>
      <c r="BZ31" s="268">
        <f>BZ32</f>
        <v>-9989942.57</v>
      </c>
      <c r="CA31" s="268"/>
      <c r="CB31" s="268"/>
      <c r="CC31" s="268"/>
      <c r="CD31" s="268"/>
      <c r="CE31" s="268"/>
      <c r="CF31" s="268"/>
      <c r="CG31" s="268"/>
      <c r="CH31" s="268"/>
      <c r="CI31" s="268"/>
      <c r="CJ31" s="268"/>
      <c r="CK31" s="268"/>
      <c r="CL31" s="268"/>
      <c r="CM31" s="268"/>
      <c r="CN31" s="268"/>
      <c r="CO31" s="268"/>
      <c r="CP31" s="263" t="s">
        <v>159</v>
      </c>
      <c r="CQ31" s="263"/>
      <c r="CR31" s="263"/>
      <c r="CS31" s="263"/>
      <c r="CT31" s="263"/>
      <c r="CU31" s="263"/>
      <c r="CV31" s="263"/>
      <c r="CW31" s="263"/>
      <c r="CX31" s="263"/>
      <c r="CY31" s="263"/>
      <c r="CZ31" s="263"/>
      <c r="DA31" s="263"/>
      <c r="DB31" s="263"/>
      <c r="DC31" s="263"/>
      <c r="DD31" s="263"/>
      <c r="DE31" s="264"/>
    </row>
    <row r="32" spans="2:109" s="10" customFormat="1" ht="33" customHeight="1">
      <c r="B32" s="274" t="s">
        <v>258</v>
      </c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6"/>
      <c r="AC32" s="270" t="s">
        <v>174</v>
      </c>
      <c r="AD32" s="269"/>
      <c r="AE32" s="269"/>
      <c r="AF32" s="269"/>
      <c r="AG32" s="269"/>
      <c r="AH32" s="269"/>
      <c r="AI32" s="269" t="s">
        <v>518</v>
      </c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69"/>
      <c r="AV32" s="269"/>
      <c r="AW32" s="269"/>
      <c r="AX32" s="269"/>
      <c r="AY32" s="269"/>
      <c r="AZ32" s="269"/>
      <c r="BA32" s="269"/>
      <c r="BB32" s="269"/>
      <c r="BC32" s="269"/>
      <c r="BD32" s="268">
        <v>-34157300</v>
      </c>
      <c r="BE32" s="268"/>
      <c r="BF32" s="268"/>
      <c r="BG32" s="268"/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S32" s="268"/>
      <c r="BT32" s="268"/>
      <c r="BU32" s="268"/>
      <c r="BV32" s="268"/>
      <c r="BW32" s="268"/>
      <c r="BX32" s="268"/>
      <c r="BY32" s="268"/>
      <c r="BZ32" s="268">
        <v>-9989942.57</v>
      </c>
      <c r="CA32" s="268"/>
      <c r="CB32" s="268"/>
      <c r="CC32" s="268"/>
      <c r="CD32" s="268"/>
      <c r="CE32" s="268"/>
      <c r="CF32" s="268"/>
      <c r="CG32" s="268"/>
      <c r="CH32" s="268"/>
      <c r="CI32" s="268"/>
      <c r="CJ32" s="268"/>
      <c r="CK32" s="268"/>
      <c r="CL32" s="268"/>
      <c r="CM32" s="268"/>
      <c r="CN32" s="268"/>
      <c r="CO32" s="268"/>
      <c r="CP32" s="263" t="s">
        <v>159</v>
      </c>
      <c r="CQ32" s="263"/>
      <c r="CR32" s="263"/>
      <c r="CS32" s="263"/>
      <c r="CT32" s="263"/>
      <c r="CU32" s="263"/>
      <c r="CV32" s="263"/>
      <c r="CW32" s="263"/>
      <c r="CX32" s="263"/>
      <c r="CY32" s="263"/>
      <c r="CZ32" s="263"/>
      <c r="DA32" s="263"/>
      <c r="DB32" s="263"/>
      <c r="DC32" s="263"/>
      <c r="DD32" s="263"/>
      <c r="DE32" s="264"/>
    </row>
    <row r="33" spans="2:109" s="10" customFormat="1" ht="23.25" customHeight="1">
      <c r="B33" s="271" t="s">
        <v>210</v>
      </c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3"/>
      <c r="AC33" s="270" t="s">
        <v>175</v>
      </c>
      <c r="AD33" s="269"/>
      <c r="AE33" s="269"/>
      <c r="AF33" s="269"/>
      <c r="AG33" s="269"/>
      <c r="AH33" s="269"/>
      <c r="AI33" s="269" t="s">
        <v>519</v>
      </c>
      <c r="AJ33" s="269"/>
      <c r="AK33" s="269"/>
      <c r="AL33" s="269"/>
      <c r="AM33" s="269"/>
      <c r="AN33" s="269"/>
      <c r="AO33" s="269"/>
      <c r="AP33" s="269"/>
      <c r="AQ33" s="269"/>
      <c r="AR33" s="269"/>
      <c r="AS33" s="269"/>
      <c r="AT33" s="269"/>
      <c r="AU33" s="269"/>
      <c r="AV33" s="269"/>
      <c r="AW33" s="269"/>
      <c r="AX33" s="269"/>
      <c r="AY33" s="269"/>
      <c r="AZ33" s="269"/>
      <c r="BA33" s="269"/>
      <c r="BB33" s="269"/>
      <c r="BC33" s="269"/>
      <c r="BD33" s="268">
        <v>34157300</v>
      </c>
      <c r="BE33" s="268"/>
      <c r="BF33" s="268"/>
      <c r="BG33" s="268"/>
      <c r="BH33" s="268"/>
      <c r="BI33" s="268"/>
      <c r="BJ33" s="268"/>
      <c r="BK33" s="268"/>
      <c r="BL33" s="268"/>
      <c r="BM33" s="268"/>
      <c r="BN33" s="268"/>
      <c r="BO33" s="268"/>
      <c r="BP33" s="268"/>
      <c r="BQ33" s="268"/>
      <c r="BR33" s="268"/>
      <c r="BS33" s="268"/>
      <c r="BT33" s="268"/>
      <c r="BU33" s="268"/>
      <c r="BV33" s="268"/>
      <c r="BW33" s="268"/>
      <c r="BX33" s="268"/>
      <c r="BY33" s="268"/>
      <c r="BZ33" s="268">
        <f>BZ34</f>
        <v>10087644.49</v>
      </c>
      <c r="CA33" s="268"/>
      <c r="CB33" s="268"/>
      <c r="CC33" s="268"/>
      <c r="CD33" s="268"/>
      <c r="CE33" s="268"/>
      <c r="CF33" s="268"/>
      <c r="CG33" s="268"/>
      <c r="CH33" s="268"/>
      <c r="CI33" s="268"/>
      <c r="CJ33" s="268"/>
      <c r="CK33" s="268"/>
      <c r="CL33" s="268"/>
      <c r="CM33" s="268"/>
      <c r="CN33" s="268"/>
      <c r="CO33" s="268"/>
      <c r="CP33" s="263" t="s">
        <v>159</v>
      </c>
      <c r="CQ33" s="263"/>
      <c r="CR33" s="263"/>
      <c r="CS33" s="263"/>
      <c r="CT33" s="263"/>
      <c r="CU33" s="263"/>
      <c r="CV33" s="263"/>
      <c r="CW33" s="263"/>
      <c r="CX33" s="263"/>
      <c r="CY33" s="263"/>
      <c r="CZ33" s="263"/>
      <c r="DA33" s="263"/>
      <c r="DB33" s="263"/>
      <c r="DC33" s="263"/>
      <c r="DD33" s="263"/>
      <c r="DE33" s="264"/>
    </row>
    <row r="34" spans="2:109" s="10" customFormat="1" ht="27.75" customHeight="1">
      <c r="B34" s="271" t="s">
        <v>259</v>
      </c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3"/>
      <c r="AC34" s="270" t="s">
        <v>175</v>
      </c>
      <c r="AD34" s="269"/>
      <c r="AE34" s="269"/>
      <c r="AF34" s="269"/>
      <c r="AG34" s="269"/>
      <c r="AH34" s="269"/>
      <c r="AI34" s="269" t="s">
        <v>520</v>
      </c>
      <c r="AJ34" s="269"/>
      <c r="AK34" s="269"/>
      <c r="AL34" s="269"/>
      <c r="AM34" s="269"/>
      <c r="AN34" s="269"/>
      <c r="AO34" s="269"/>
      <c r="AP34" s="269"/>
      <c r="AQ34" s="269"/>
      <c r="AR34" s="269"/>
      <c r="AS34" s="269"/>
      <c r="AT34" s="269"/>
      <c r="AU34" s="269"/>
      <c r="AV34" s="269"/>
      <c r="AW34" s="269"/>
      <c r="AX34" s="269"/>
      <c r="AY34" s="269"/>
      <c r="AZ34" s="269"/>
      <c r="BA34" s="269"/>
      <c r="BB34" s="269"/>
      <c r="BC34" s="269"/>
      <c r="BD34" s="268">
        <f>BD33</f>
        <v>34157300</v>
      </c>
      <c r="BE34" s="268"/>
      <c r="BF34" s="268"/>
      <c r="BG34" s="268"/>
      <c r="BH34" s="268"/>
      <c r="BI34" s="268"/>
      <c r="BJ34" s="268"/>
      <c r="BK34" s="268"/>
      <c r="BL34" s="268"/>
      <c r="BM34" s="268"/>
      <c r="BN34" s="268"/>
      <c r="BO34" s="268"/>
      <c r="BP34" s="268"/>
      <c r="BQ34" s="268"/>
      <c r="BR34" s="268"/>
      <c r="BS34" s="268"/>
      <c r="BT34" s="268"/>
      <c r="BU34" s="268"/>
      <c r="BV34" s="268"/>
      <c r="BW34" s="268"/>
      <c r="BX34" s="268"/>
      <c r="BY34" s="268"/>
      <c r="BZ34" s="268">
        <f>BZ35</f>
        <v>10087644.49</v>
      </c>
      <c r="CA34" s="268"/>
      <c r="CB34" s="268"/>
      <c r="CC34" s="268"/>
      <c r="CD34" s="268"/>
      <c r="CE34" s="268"/>
      <c r="CF34" s="268"/>
      <c r="CG34" s="268"/>
      <c r="CH34" s="268"/>
      <c r="CI34" s="268"/>
      <c r="CJ34" s="268"/>
      <c r="CK34" s="268"/>
      <c r="CL34" s="268"/>
      <c r="CM34" s="268"/>
      <c r="CN34" s="268"/>
      <c r="CO34" s="268"/>
      <c r="CP34" s="263" t="s">
        <v>159</v>
      </c>
      <c r="CQ34" s="263"/>
      <c r="CR34" s="263"/>
      <c r="CS34" s="263"/>
      <c r="CT34" s="263"/>
      <c r="CU34" s="263"/>
      <c r="CV34" s="263"/>
      <c r="CW34" s="263"/>
      <c r="CX34" s="263"/>
      <c r="CY34" s="263"/>
      <c r="CZ34" s="263"/>
      <c r="DA34" s="263"/>
      <c r="DB34" s="263"/>
      <c r="DC34" s="263"/>
      <c r="DD34" s="263"/>
      <c r="DE34" s="264"/>
    </row>
    <row r="35" spans="2:109" s="10" customFormat="1" ht="27.75" customHeight="1">
      <c r="B35" s="271" t="s">
        <v>260</v>
      </c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3"/>
      <c r="AC35" s="270" t="s">
        <v>175</v>
      </c>
      <c r="AD35" s="269"/>
      <c r="AE35" s="269"/>
      <c r="AF35" s="269"/>
      <c r="AG35" s="269"/>
      <c r="AH35" s="269"/>
      <c r="AI35" s="269" t="s">
        <v>521</v>
      </c>
      <c r="AJ35" s="269"/>
      <c r="AK35" s="269"/>
      <c r="AL35" s="269"/>
      <c r="AM35" s="269"/>
      <c r="AN35" s="269"/>
      <c r="AO35" s="269"/>
      <c r="AP35" s="269"/>
      <c r="AQ35" s="269"/>
      <c r="AR35" s="269"/>
      <c r="AS35" s="269"/>
      <c r="AT35" s="269"/>
      <c r="AU35" s="269"/>
      <c r="AV35" s="269"/>
      <c r="AW35" s="269"/>
      <c r="AX35" s="269"/>
      <c r="AY35" s="269"/>
      <c r="AZ35" s="269"/>
      <c r="BA35" s="269"/>
      <c r="BB35" s="269"/>
      <c r="BC35" s="269"/>
      <c r="BD35" s="268">
        <f>BD34</f>
        <v>34157300</v>
      </c>
      <c r="BE35" s="268"/>
      <c r="BF35" s="268"/>
      <c r="BG35" s="268"/>
      <c r="BH35" s="268"/>
      <c r="BI35" s="268"/>
      <c r="BJ35" s="268"/>
      <c r="BK35" s="268"/>
      <c r="BL35" s="268"/>
      <c r="BM35" s="268"/>
      <c r="BN35" s="268"/>
      <c r="BO35" s="268"/>
      <c r="BP35" s="268"/>
      <c r="BQ35" s="268"/>
      <c r="BR35" s="268"/>
      <c r="BS35" s="268"/>
      <c r="BT35" s="268"/>
      <c r="BU35" s="268"/>
      <c r="BV35" s="268"/>
      <c r="BW35" s="268"/>
      <c r="BX35" s="268"/>
      <c r="BY35" s="268"/>
      <c r="BZ35" s="265">
        <f>BZ36</f>
        <v>10087644.49</v>
      </c>
      <c r="CA35" s="266"/>
      <c r="CB35" s="266"/>
      <c r="CC35" s="266"/>
      <c r="CD35" s="13"/>
      <c r="CE35" s="13">
        <v>64177376.33</v>
      </c>
      <c r="CF35" s="13"/>
      <c r="CG35" s="13"/>
      <c r="CH35" s="13"/>
      <c r="CI35" s="13"/>
      <c r="CJ35" s="13"/>
      <c r="CK35" s="13"/>
      <c r="CL35" s="13"/>
      <c r="CM35" s="13"/>
      <c r="CN35" s="13"/>
      <c r="CO35" s="14"/>
      <c r="CP35" s="263" t="s">
        <v>159</v>
      </c>
      <c r="CQ35" s="263"/>
      <c r="CR35" s="263"/>
      <c r="CS35" s="263"/>
      <c r="CT35" s="263"/>
      <c r="CU35" s="263"/>
      <c r="CV35" s="263"/>
      <c r="CW35" s="263"/>
      <c r="CX35" s="263"/>
      <c r="CY35" s="263"/>
      <c r="CZ35" s="263"/>
      <c r="DA35" s="263"/>
      <c r="DB35" s="263"/>
      <c r="DC35" s="263"/>
      <c r="DD35" s="263"/>
      <c r="DE35" s="264"/>
    </row>
    <row r="36" spans="2:109" ht="34.5" customHeight="1" thickBot="1">
      <c r="B36" s="271" t="s">
        <v>261</v>
      </c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3"/>
      <c r="AC36" s="283" t="s">
        <v>175</v>
      </c>
      <c r="AD36" s="284"/>
      <c r="AE36" s="284"/>
      <c r="AF36" s="284"/>
      <c r="AG36" s="284"/>
      <c r="AH36" s="284"/>
      <c r="AI36" s="284" t="s">
        <v>522</v>
      </c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5">
        <f>BD35</f>
        <v>34157300</v>
      </c>
      <c r="BE36" s="285"/>
      <c r="BF36" s="285"/>
      <c r="BG36" s="285"/>
      <c r="BH36" s="285"/>
      <c r="BI36" s="285"/>
      <c r="BJ36" s="285"/>
      <c r="BK36" s="285"/>
      <c r="BL36" s="285"/>
      <c r="BM36" s="285"/>
      <c r="BN36" s="285"/>
      <c r="BO36" s="285"/>
      <c r="BP36" s="285"/>
      <c r="BQ36" s="285"/>
      <c r="BR36" s="285"/>
      <c r="BS36" s="285"/>
      <c r="BT36" s="285"/>
      <c r="BU36" s="285"/>
      <c r="BV36" s="285"/>
      <c r="BW36" s="285"/>
      <c r="BX36" s="285"/>
      <c r="BY36" s="285"/>
      <c r="BZ36" s="285">
        <v>10087644.49</v>
      </c>
      <c r="CA36" s="285"/>
      <c r="CB36" s="285"/>
      <c r="CC36" s="285"/>
      <c r="CD36" s="285"/>
      <c r="CE36" s="285"/>
      <c r="CF36" s="285"/>
      <c r="CG36" s="285"/>
      <c r="CH36" s="285"/>
      <c r="CI36" s="285"/>
      <c r="CJ36" s="285"/>
      <c r="CK36" s="285"/>
      <c r="CL36" s="285"/>
      <c r="CM36" s="285"/>
      <c r="CN36" s="285"/>
      <c r="CO36" s="285"/>
      <c r="CP36" s="286" t="s">
        <v>159</v>
      </c>
      <c r="CQ36" s="286"/>
      <c r="CR36" s="286"/>
      <c r="CS36" s="286"/>
      <c r="CT36" s="286"/>
      <c r="CU36" s="286"/>
      <c r="CV36" s="286"/>
      <c r="CW36" s="286"/>
      <c r="CX36" s="286"/>
      <c r="CY36" s="286"/>
      <c r="CZ36" s="286"/>
      <c r="DA36" s="286"/>
      <c r="DB36" s="286"/>
      <c r="DC36" s="286"/>
      <c r="DD36" s="286"/>
      <c r="DE36" s="287"/>
    </row>
    <row r="37" spans="30:33" ht="16.5" customHeight="1">
      <c r="AD37" s="5"/>
      <c r="AE37" s="5"/>
      <c r="AF37" s="5"/>
      <c r="AG37" s="5"/>
    </row>
    <row r="38" spans="2:75" s="2" customFormat="1" ht="11.25">
      <c r="B38" s="2" t="s">
        <v>176</v>
      </c>
      <c r="Y38" s="278"/>
      <c r="Z38" s="278"/>
      <c r="AA38" s="278"/>
      <c r="AB38" s="278"/>
      <c r="AC38" s="278"/>
      <c r="AD38" s="278"/>
      <c r="AE38" s="278"/>
      <c r="AF38" s="278"/>
      <c r="AG38" s="278"/>
      <c r="AH38" s="278"/>
      <c r="AI38" s="278"/>
      <c r="AJ38" s="278"/>
      <c r="AK38" s="278"/>
      <c r="AL38" s="278"/>
      <c r="AM38" s="278"/>
      <c r="AN38" s="278"/>
      <c r="AO38" s="278"/>
      <c r="AP38" s="278"/>
      <c r="AQ38" s="278"/>
      <c r="AR38" s="278"/>
      <c r="AV38" s="278" t="s">
        <v>255</v>
      </c>
      <c r="AW38" s="278"/>
      <c r="AX38" s="278"/>
      <c r="AY38" s="278"/>
      <c r="AZ38" s="278"/>
      <c r="BA38" s="278"/>
      <c r="BB38" s="278"/>
      <c r="BC38" s="278"/>
      <c r="BD38" s="278"/>
      <c r="BE38" s="278"/>
      <c r="BF38" s="278"/>
      <c r="BG38" s="278"/>
      <c r="BH38" s="278"/>
      <c r="BI38" s="278"/>
      <c r="BJ38" s="278"/>
      <c r="BK38" s="278"/>
      <c r="BL38" s="278"/>
      <c r="BM38" s="278"/>
      <c r="BN38" s="278"/>
      <c r="BO38" s="278"/>
      <c r="BP38" s="278"/>
      <c r="BQ38" s="278"/>
      <c r="BR38" s="278"/>
      <c r="BS38" s="278"/>
      <c r="BT38" s="278"/>
      <c r="BU38" s="278"/>
      <c r="BV38" s="278"/>
      <c r="BW38" s="278"/>
    </row>
    <row r="39" spans="25:75" s="2" customFormat="1" ht="11.25">
      <c r="Y39" s="277" t="s">
        <v>177</v>
      </c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7"/>
      <c r="AM39" s="277"/>
      <c r="AN39" s="277"/>
      <c r="AO39" s="277"/>
      <c r="AP39" s="277"/>
      <c r="AQ39" s="277"/>
      <c r="AR39" s="277"/>
      <c r="AV39" s="277" t="s">
        <v>178</v>
      </c>
      <c r="AW39" s="277"/>
      <c r="AX39" s="277"/>
      <c r="AY39" s="277"/>
      <c r="AZ39" s="277"/>
      <c r="BA39" s="277"/>
      <c r="BB39" s="277"/>
      <c r="BC39" s="277"/>
      <c r="BD39" s="277"/>
      <c r="BE39" s="277"/>
      <c r="BF39" s="277"/>
      <c r="BG39" s="277"/>
      <c r="BH39" s="277"/>
      <c r="BI39" s="277"/>
      <c r="BJ39" s="277"/>
      <c r="BK39" s="277"/>
      <c r="BL39" s="277"/>
      <c r="BM39" s="277"/>
      <c r="BN39" s="277"/>
      <c r="BO39" s="277"/>
      <c r="BP39" s="277"/>
      <c r="BQ39" s="277"/>
      <c r="BR39" s="277"/>
      <c r="BS39" s="277"/>
      <c r="BT39" s="277"/>
      <c r="BU39" s="277"/>
      <c r="BV39" s="277"/>
      <c r="BW39" s="277"/>
    </row>
    <row r="40" spans="20:99" s="2" customFormat="1" ht="11.25"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6"/>
      <c r="BD40" s="6"/>
      <c r="BE40" s="6"/>
      <c r="BF40" s="6"/>
      <c r="BG40" s="6"/>
      <c r="BH40" s="7"/>
      <c r="BI40" s="7"/>
      <c r="BJ40" s="7"/>
      <c r="BK40" s="7"/>
      <c r="BL40" s="7"/>
      <c r="BM40" s="7"/>
      <c r="BN40" s="7"/>
      <c r="BO40" s="7"/>
      <c r="BP40" s="7"/>
      <c r="CM40" s="7"/>
      <c r="CN40" s="7"/>
      <c r="CO40" s="7"/>
      <c r="CP40" s="7"/>
      <c r="CQ40" s="7"/>
      <c r="CR40" s="7"/>
      <c r="CS40" s="7"/>
      <c r="CT40" s="7"/>
      <c r="CU40" s="7"/>
    </row>
    <row r="41" s="2" customFormat="1" ht="11.25">
      <c r="B41" s="2" t="s">
        <v>180</v>
      </c>
    </row>
    <row r="42" spans="2:74" s="2" customFormat="1" ht="11.25">
      <c r="B42" s="2" t="s">
        <v>181</v>
      </c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278"/>
      <c r="AR42" s="278"/>
      <c r="AU42" s="278" t="s">
        <v>553</v>
      </c>
      <c r="AV42" s="278"/>
      <c r="AW42" s="278"/>
      <c r="AX42" s="278"/>
      <c r="AY42" s="278"/>
      <c r="AZ42" s="278"/>
      <c r="BA42" s="278"/>
      <c r="BB42" s="278"/>
      <c r="BC42" s="278"/>
      <c r="BD42" s="278"/>
      <c r="BE42" s="278"/>
      <c r="BF42" s="278"/>
      <c r="BG42" s="278"/>
      <c r="BH42" s="278"/>
      <c r="BI42" s="278"/>
      <c r="BJ42" s="278"/>
      <c r="BK42" s="278"/>
      <c r="BL42" s="278"/>
      <c r="BM42" s="278"/>
      <c r="BN42" s="278"/>
      <c r="BO42" s="278"/>
      <c r="BP42" s="278"/>
      <c r="BQ42" s="278"/>
      <c r="BR42" s="278"/>
      <c r="BS42" s="278"/>
      <c r="BT42" s="278"/>
      <c r="BU42" s="278"/>
      <c r="BV42" s="278"/>
    </row>
    <row r="43" spans="2:104" s="6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277" t="s">
        <v>177</v>
      </c>
      <c r="Z43" s="277"/>
      <c r="AA43" s="277"/>
      <c r="AB43" s="277"/>
      <c r="AC43" s="277"/>
      <c r="AD43" s="277"/>
      <c r="AE43" s="277"/>
      <c r="AF43" s="277"/>
      <c r="AG43" s="277"/>
      <c r="AH43" s="277"/>
      <c r="AI43" s="277"/>
      <c r="AJ43" s="277"/>
      <c r="AK43" s="277"/>
      <c r="AL43" s="277"/>
      <c r="AM43" s="277"/>
      <c r="AN43" s="277"/>
      <c r="AO43" s="277"/>
      <c r="AP43" s="277"/>
      <c r="AQ43" s="277"/>
      <c r="AR43" s="277"/>
      <c r="AU43" s="277" t="s">
        <v>178</v>
      </c>
      <c r="AV43" s="277"/>
      <c r="AW43" s="277"/>
      <c r="AX43" s="277"/>
      <c r="AY43" s="277"/>
      <c r="AZ43" s="277"/>
      <c r="BA43" s="277"/>
      <c r="BB43" s="277"/>
      <c r="BC43" s="277"/>
      <c r="BD43" s="277"/>
      <c r="BE43" s="277"/>
      <c r="BF43" s="277"/>
      <c r="BG43" s="277"/>
      <c r="BH43" s="277"/>
      <c r="BI43" s="277"/>
      <c r="BJ43" s="277"/>
      <c r="BK43" s="277"/>
      <c r="BL43" s="277"/>
      <c r="BM43" s="277"/>
      <c r="BN43" s="277"/>
      <c r="BO43" s="277"/>
      <c r="BP43" s="277"/>
      <c r="BQ43" s="277"/>
      <c r="BR43" s="277"/>
      <c r="BS43" s="277"/>
      <c r="BT43" s="277"/>
      <c r="BU43" s="277"/>
      <c r="BV43" s="27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76:104" s="2" customFormat="1" ht="11.25"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</row>
    <row r="45" spans="2:75" s="2" customFormat="1" ht="11.25">
      <c r="B45" s="2" t="s">
        <v>191</v>
      </c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P45" s="278"/>
      <c r="AQ45" s="278"/>
      <c r="AR45" s="278"/>
      <c r="AV45" s="278" t="s">
        <v>455</v>
      </c>
      <c r="AW45" s="278"/>
      <c r="AX45" s="278"/>
      <c r="AY45" s="278"/>
      <c r="AZ45" s="278"/>
      <c r="BA45" s="278"/>
      <c r="BB45" s="278"/>
      <c r="BC45" s="278"/>
      <c r="BD45" s="278"/>
      <c r="BE45" s="278"/>
      <c r="BF45" s="278"/>
      <c r="BG45" s="278"/>
      <c r="BH45" s="278"/>
      <c r="BI45" s="278"/>
      <c r="BJ45" s="278"/>
      <c r="BK45" s="278"/>
      <c r="BL45" s="278"/>
      <c r="BM45" s="278"/>
      <c r="BN45" s="278"/>
      <c r="BO45" s="278"/>
      <c r="BP45" s="278"/>
      <c r="BQ45" s="278"/>
      <c r="BR45" s="278"/>
      <c r="BS45" s="278"/>
      <c r="BT45" s="278"/>
      <c r="BU45" s="278"/>
      <c r="BV45" s="278"/>
      <c r="BW45" s="278"/>
    </row>
    <row r="46" spans="25:75" s="6" customFormat="1" ht="11.25" customHeight="1">
      <c r="Y46" s="277" t="s">
        <v>177</v>
      </c>
      <c r="Z46" s="277"/>
      <c r="AA46" s="277"/>
      <c r="AB46" s="277"/>
      <c r="AC46" s="277"/>
      <c r="AD46" s="277"/>
      <c r="AE46" s="277"/>
      <c r="AF46" s="277"/>
      <c r="AG46" s="277"/>
      <c r="AH46" s="277"/>
      <c r="AI46" s="277"/>
      <c r="AJ46" s="277"/>
      <c r="AK46" s="277"/>
      <c r="AL46" s="277"/>
      <c r="AM46" s="277"/>
      <c r="AN46" s="277"/>
      <c r="AO46" s="277"/>
      <c r="AP46" s="277"/>
      <c r="AQ46" s="277"/>
      <c r="AR46" s="277"/>
      <c r="AS46" s="2"/>
      <c r="AT46" s="2"/>
      <c r="AV46" s="277" t="s">
        <v>178</v>
      </c>
      <c r="AW46" s="277"/>
      <c r="AX46" s="277"/>
      <c r="AY46" s="277"/>
      <c r="AZ46" s="277"/>
      <c r="BA46" s="277"/>
      <c r="BB46" s="277"/>
      <c r="BC46" s="277"/>
      <c r="BD46" s="277"/>
      <c r="BE46" s="277"/>
      <c r="BF46" s="277"/>
      <c r="BG46" s="277"/>
      <c r="BH46" s="277"/>
      <c r="BI46" s="277"/>
      <c r="BJ46" s="277"/>
      <c r="BK46" s="277"/>
      <c r="BL46" s="277"/>
      <c r="BM46" s="277"/>
      <c r="BN46" s="277"/>
      <c r="BO46" s="277"/>
      <c r="BP46" s="277"/>
      <c r="BQ46" s="277"/>
      <c r="BR46" s="277"/>
      <c r="BS46" s="277"/>
      <c r="BT46" s="277"/>
      <c r="BU46" s="277"/>
      <c r="BV46" s="277"/>
      <c r="BW46" s="277"/>
    </row>
    <row r="47" s="2" customFormat="1" ht="11.25">
      <c r="AY47" s="8"/>
    </row>
    <row r="48" spans="2:36" s="2" customFormat="1" ht="11.25">
      <c r="B48" s="279" t="s">
        <v>179</v>
      </c>
      <c r="C48" s="279"/>
      <c r="D48" s="280" t="s">
        <v>575</v>
      </c>
      <c r="E48" s="280"/>
      <c r="F48" s="280"/>
      <c r="G48" s="280"/>
      <c r="H48" s="281" t="s">
        <v>179</v>
      </c>
      <c r="I48" s="281"/>
      <c r="J48" s="280" t="s">
        <v>569</v>
      </c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1">
        <v>20</v>
      </c>
      <c r="AC48" s="281"/>
      <c r="AD48" s="281"/>
      <c r="AE48" s="281"/>
      <c r="AF48" s="282" t="s">
        <v>456</v>
      </c>
      <c r="AG48" s="282"/>
      <c r="AH48" s="282"/>
      <c r="AI48" s="282"/>
      <c r="AJ48" s="2" t="s">
        <v>166</v>
      </c>
    </row>
    <row r="49" ht="3" customHeight="1"/>
  </sheetData>
  <sheetProtection/>
  <mergeCells count="207"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  <mergeCell ref="CP22:DE22"/>
    <mergeCell ref="BZ22:CO22"/>
    <mergeCell ref="CP26:DE26"/>
    <mergeCell ref="BZ28:CO28"/>
    <mergeCell ref="CP25:DE25"/>
    <mergeCell ref="CP28:DE28"/>
    <mergeCell ref="CP23:DE23"/>
    <mergeCell ref="CP24:DE24"/>
    <mergeCell ref="CP27:DE27"/>
    <mergeCell ref="BZ23:CO23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AC21:AH21"/>
    <mergeCell ref="BZ24:CO24"/>
    <mergeCell ref="CP16:DE16"/>
    <mergeCell ref="BZ16:CO16"/>
    <mergeCell ref="AC19:AH19"/>
    <mergeCell ref="AI20:BC20"/>
    <mergeCell ref="AI19:BC19"/>
    <mergeCell ref="BD21:BY21"/>
    <mergeCell ref="CP21:DE21"/>
    <mergeCell ref="BZ21:CO21"/>
    <mergeCell ref="BZ17:CO18"/>
    <mergeCell ref="CP19:DE19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BZ3:CO3"/>
    <mergeCell ref="BZ5:CO5"/>
    <mergeCell ref="BD4:BY4"/>
    <mergeCell ref="CP3:DE3"/>
    <mergeCell ref="AI3:BC3"/>
    <mergeCell ref="AI4:BC4"/>
    <mergeCell ref="AI5:BC5"/>
    <mergeCell ref="BD3:BY3"/>
    <mergeCell ref="B3:AB3"/>
    <mergeCell ref="B4:AB4"/>
    <mergeCell ref="AC3:AH3"/>
    <mergeCell ref="AC4:AH4"/>
    <mergeCell ref="B6:AB6"/>
    <mergeCell ref="B7:AB7"/>
    <mergeCell ref="AC6:AH7"/>
    <mergeCell ref="B8:AB8"/>
    <mergeCell ref="B10:AB10"/>
    <mergeCell ref="B9:AB9"/>
    <mergeCell ref="AC8:AH9"/>
    <mergeCell ref="B5:AB5"/>
    <mergeCell ref="AC5:AH5"/>
    <mergeCell ref="B20:AB20"/>
    <mergeCell ref="B12:AB12"/>
    <mergeCell ref="B13:AB13"/>
    <mergeCell ref="B14:AB14"/>
    <mergeCell ref="B16:AB16"/>
    <mergeCell ref="B19:AB19"/>
    <mergeCell ref="B15:AB15"/>
    <mergeCell ref="B11:AB11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B18:AB18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BD36:BY36"/>
    <mergeCell ref="AV46:BW46"/>
    <mergeCell ref="CP36:DE36"/>
    <mergeCell ref="BZ34:CO34"/>
    <mergeCell ref="CP35:DE35"/>
    <mergeCell ref="BZ36:CO36"/>
    <mergeCell ref="CP34:DE34"/>
    <mergeCell ref="AI35:BC35"/>
    <mergeCell ref="AV45:BW45"/>
    <mergeCell ref="Y45:AR45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Y46:AR46"/>
    <mergeCell ref="Y43:AR43"/>
    <mergeCell ref="Y39:AR39"/>
    <mergeCell ref="AV38:BW38"/>
    <mergeCell ref="AV39:BW39"/>
    <mergeCell ref="Y38:AR38"/>
    <mergeCell ref="B48:C48"/>
    <mergeCell ref="D48:G48"/>
    <mergeCell ref="H48:I48"/>
    <mergeCell ref="AB48:AE48"/>
    <mergeCell ref="J48:AA48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AC32:AH32"/>
    <mergeCell ref="B34:AB34"/>
    <mergeCell ref="AC34:AH34"/>
    <mergeCell ref="AI34:BC34"/>
    <mergeCell ref="B33:AB33"/>
    <mergeCell ref="B32:AB32"/>
    <mergeCell ref="AC33:AH33"/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</mergeCells>
  <printOptions/>
  <pageMargins left="0.1968503937007874" right="0.31496062992125984" top="0.472440944881889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Пользователь2</cp:lastModifiedBy>
  <cp:lastPrinted>2018-07-06T07:37:37Z</cp:lastPrinted>
  <dcterms:created xsi:type="dcterms:W3CDTF">2007-09-21T13:36:41Z</dcterms:created>
  <dcterms:modified xsi:type="dcterms:W3CDTF">2018-08-06T10:16:21Z</dcterms:modified>
  <cp:category/>
  <cp:version/>
  <cp:contentType/>
  <cp:contentStatus/>
</cp:coreProperties>
</file>