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'доходы'!$A$1:$DE$78</definedName>
    <definedName name="_xlnm.Print_Area" localSheetId="2">'источники'!$A$1:$DF$49</definedName>
    <definedName name="_xlnm.Print_Area" localSheetId="1">'расходы'!$A$1:$DD$314</definedName>
  </definedNames>
  <calcPr fullCalcOnLoad="1"/>
</workbook>
</file>

<file path=xl/sharedStrings.xml><?xml version="1.0" encoding="utf-8"?>
<sst xmlns="http://schemas.openxmlformats.org/spreadsheetml/2006/main" count="1340" uniqueCount="632">
  <si>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</si>
  <si>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</si>
  <si>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</si>
  <si>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</si>
  <si>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</si>
  <si>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</si>
  <si>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</si>
  <si>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</si>
  <si>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</si>
  <si>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</si>
  <si>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</si>
  <si>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</si>
  <si>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</si>
  <si>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</si>
  <si>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</si>
  <si>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</si>
  <si>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</si>
  <si>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</si>
  <si>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</si>
  <si>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</si>
  <si>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</si>
  <si>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</si>
  <si>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</si>
  <si>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</si>
  <si>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</si>
  <si>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</si>
  <si>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</si>
  <si>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</si>
  <si>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</si>
  <si>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</si>
  <si>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</si>
  <si>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</si>
  <si>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</si>
  <si>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</si>
  <si>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</si>
  <si>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</si>
  <si>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</si>
  <si>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</si>
  <si>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</si>
  <si>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</si>
  <si>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</si>
  <si>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</si>
  <si>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</si>
  <si>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</si>
  <si>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</si>
  <si>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</si>
  <si>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</si>
  <si>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</si>
  <si>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</si>
  <si>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</si>
  <si>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</si>
  <si>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</si>
  <si>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</si>
  <si>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</si>
  <si>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</si>
  <si>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</si>
  <si>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</si>
  <si>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</si>
  <si>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</si>
  <si>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</si>
  <si>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</si>
  <si>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</si>
  <si>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</si>
  <si>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</si>
  <si>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</si>
  <si>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</si>
  <si>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</si>
  <si>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</si>
  <si>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</si>
  <si>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</si>
  <si>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</si>
  <si>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</si>
  <si>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</si>
  <si>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</si>
  <si>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</si>
  <si>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</si>
  <si>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</si>
  <si>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</si>
  <si>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</si>
  <si>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</si>
  <si>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</si>
  <si>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</si>
  <si>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</si>
  <si>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</si>
  <si>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</si>
  <si>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</si>
  <si>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</si>
  <si>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</si>
  <si>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</si>
  <si>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</si>
  <si>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</si>
  <si>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</si>
  <si>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</si>
  <si>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</si>
  <si>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</si>
  <si>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</si>
  <si>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</si>
  <si>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</si>
  <si>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</si>
  <si>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</si>
  <si>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</si>
  <si>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</si>
  <si>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</si>
  <si>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</si>
  <si>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</si>
  <si>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</si>
  <si>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</si>
  <si>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</si>
  <si>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</si>
  <si>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</si>
  <si>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</si>
  <si>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</si>
  <si>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</si>
  <si>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</si>
  <si>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</si>
  <si>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</si>
  <si>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</si>
  <si>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</si>
  <si>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</si>
  <si>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</si>
  <si>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</si>
  <si>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</si>
  <si>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</si>
  <si>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</si>
  <si>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</si>
  <si>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</si>
  <si>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</si>
  <si>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</si>
  <si>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</si>
  <si>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</si>
  <si>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</si>
  <si>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</si>
  <si>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</si>
  <si>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</si>
  <si>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</si>
  <si>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</si>
  <si>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</si>
  <si>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</si>
  <si>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</si>
  <si>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</si>
  <si>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</si>
  <si>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</si>
  <si>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</si>
  <si>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</si>
  <si>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</si>
  <si>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</si>
  <si>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</si>
  <si>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</si>
  <si>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</si>
  <si>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</si>
  <si>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</si>
  <si>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</si>
  <si>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</si>
  <si>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</si>
  <si>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</si>
  <si>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</si>
  <si>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</si>
  <si>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</si>
  <si>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</si>
  <si>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</si>
  <si>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</si>
  <si>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</si>
  <si>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</si>
  <si>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</si>
  <si>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</si>
  <si>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</si>
  <si>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</si>
  <si>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</si>
  <si>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</si>
  <si>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</si>
  <si>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</si>
  <si>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</si>
  <si>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</si>
  <si>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</si>
  <si>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</si>
  <si>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</si>
  <si>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</si>
  <si>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</si>
  <si>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</si>
  <si>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</si>
  <si>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</si>
  <si>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</si>
  <si>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</si>
  <si>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</si>
  <si>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</si>
  <si>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</si>
  <si>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</si>
  <si>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</si>
  <si>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</si>
  <si>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</si>
  <si>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</si>
  <si>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</si>
  <si>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</si>
  <si>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</si>
  <si>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</si>
  <si>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</si>
  <si>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</si>
  <si>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</si>
  <si>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</si>
  <si>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</si>
  <si>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</si>
  <si>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</si>
  <si>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</si>
  <si>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</si>
  <si>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</si>
  <si>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</si>
  <si>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</si>
  <si>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</si>
  <si>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</si>
  <si>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</si>
  <si>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</si>
  <si>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</si>
  <si>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</si>
  <si>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</si>
  <si>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</si>
  <si>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</si>
  <si>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</si>
  <si>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</si>
  <si>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</si>
  <si>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</si>
  <si>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</si>
  <si>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</si>
  <si>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</si>
  <si>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</si>
  <si>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</si>
  <si>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</si>
  <si>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</si>
  <si>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</si>
  <si>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</si>
  <si>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</si>
  <si>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</si>
  <si>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</si>
  <si>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</si>
  <si>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</si>
  <si>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</si>
  <si>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</si>
  <si>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</si>
  <si>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</si>
  <si>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</si>
  <si>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</si>
  <si>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</si>
  <si>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</si>
  <si>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</si>
  <si>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</si>
  <si>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</si>
  <si>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</si>
  <si>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</si>
  <si>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</si>
  <si>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</si>
  <si>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</si>
  <si>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</si>
  <si>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</si>
  <si>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</si>
  <si>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</si>
  <si>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</si>
  <si>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</si>
  <si>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</si>
  <si>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</si>
  <si>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</si>
  <si>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</si>
  <si>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</si>
  <si>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</si>
  <si>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</si>
  <si>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</si>
  <si>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</si>
  <si>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</si>
  <si>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</si>
  <si>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</si>
  <si>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</si>
  <si>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</si>
  <si>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</si>
  <si>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</si>
  <si>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</si>
  <si>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</si>
  <si>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</si>
  <si>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</si>
  <si>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</si>
  <si>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</si>
  <si>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</si>
  <si>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</si>
  <si>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</si>
  <si>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</si>
  <si>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</si>
  <si>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</si>
  <si>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</si>
  <si>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</si>
  <si>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</si>
  <si>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</si>
  <si>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</si>
  <si>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</si>
  <si>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</si>
  <si>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</si>
  <si>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</si>
  <si>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</si>
  <si>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</si>
  <si>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</si>
  <si>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</si>
  <si>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</si>
  <si>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</si>
  <si>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</si>
  <si>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</si>
  <si>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</si>
  <si>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</si>
  <si>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</si>
  <si>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</si>
  <si>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</si>
  <si>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</si>
  <si>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</si>
  <si>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</si>
  <si>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</si>
  <si>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</si>
  <si>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</si>
  <si>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</si>
  <si>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</si>
  <si>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</si>
  <si>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</si>
  <si>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</si>
  <si>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</si>
  <si>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</si>
  <si>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</si>
  <si>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</si>
  <si>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</si>
  <si>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</si>
  <si>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</si>
  <si>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</si>
  <si>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</si>
  <si>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</si>
  <si>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</si>
  <si>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</si>
  <si>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</si>
  <si>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</si>
  <si>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</si>
  <si>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</si>
  <si>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</si>
  <si>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</si>
  <si>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</si>
  <si>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</si>
  <si>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</si>
  <si>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</si>
  <si>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</si>
  <si>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</si>
  <si>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</si>
  <si>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</si>
  <si>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</si>
  <si>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</si>
  <si>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</si>
  <si>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</si>
  <si>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</si>
  <si>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</si>
  <si>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</si>
  <si>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</si>
  <si>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</si>
  <si>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</si>
  <si>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</si>
  <si>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</si>
  <si>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</si>
  <si>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</si>
  <si>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</si>
  <si>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</si>
  <si>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</si>
  <si>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</si>
  <si>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</si>
  <si>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</si>
  <si>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</si>
  <si>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</si>
  <si>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</si>
  <si>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</si>
  <si>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</si>
  <si>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</si>
  <si>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</si>
  <si>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</si>
  <si>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</si>
  <si>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</si>
  <si>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</si>
  <si>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</si>
  <si>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</si>
  <si>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</si>
  <si>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</si>
  <si>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</si>
  <si>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</si>
  <si>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</si>
  <si>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</si>
  <si>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</si>
  <si>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</si>
  <si>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</si>
  <si>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000 01 02 00 00 00 0000 000</t>
  </si>
  <si>
    <t xml:space="preserve">Кредиты кредитных организаций в валюте Российской Федерации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</si>
  <si>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</si>
  <si>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</si>
  <si>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</si>
  <si>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</si>
  <si>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</si>
  <si>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</si>
  <si>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</si>
  <si>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</si>
  <si>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</si>
  <si>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</si>
  <si>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</si>
  <si>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</si>
  <si>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</si>
  <si>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</si>
  <si>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</si>
  <si>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</si>
  <si>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</si>
  <si>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</si>
  <si>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</si>
  <si>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</si>
  <si>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</si>
  <si>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</si>
  <si>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</si>
  <si>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</si>
  <si>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</si>
  <si>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</si>
  <si>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</si>
  <si>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</si>
  <si>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</si>
  <si>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</si>
  <si>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</si>
  <si>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</si>
  <si>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Аликина Н.Ю.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</si>
  <si>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</si>
  <si>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</si>
  <si>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</si>
  <si>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</si>
  <si>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</si>
  <si>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</si>
  <si>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</si>
  <si>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</si>
  <si>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</si>
  <si>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</si>
  <si>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 xml:space="preserve">951 0113 9990099990 000 </t>
  </si>
  <si>
    <t>Муниципальнвя программа  Долотинского сельского поселения "Развитие транспортной системы"</t>
  </si>
  <si>
    <t>951 0501 0700000000 000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</si>
  <si>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</si>
  <si>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</si>
  <si>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</si>
  <si>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</si>
  <si>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</si>
  <si>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</si>
  <si>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</si>
  <si>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</si>
  <si>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</si>
  <si>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</si>
  <si>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</si>
  <si>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</si>
  <si>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</si>
  <si>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</si>
  <si>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</si>
  <si>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</si>
  <si>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</si>
  <si>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</si>
  <si>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</si>
  <si>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</si>
  <si>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</si>
  <si>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</si>
  <si>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</si>
  <si>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</si>
  <si>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</si>
  <si>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</si>
  <si>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</si>
  <si>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</si>
  <si>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</si>
  <si>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</si>
  <si>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</si>
  <si>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</si>
  <si>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</si>
  <si>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</si>
  <si>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</si>
  <si>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</si>
  <si>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</si>
  <si>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</si>
  <si>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</si>
  <si>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</si>
  <si>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</si>
  <si>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</si>
  <si>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</si>
  <si>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январь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</si>
  <si>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</si>
  <si>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</si>
  <si>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</si>
  <si>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</si>
  <si>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</si>
  <si>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</si>
  <si>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</si>
  <si>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951 0501 07100S3160 410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</si>
  <si>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</si>
  <si>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</si>
  <si>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</si>
  <si>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</si>
  <si>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</si>
  <si>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</si>
  <si>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</si>
  <si>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</si>
  <si>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</si>
  <si>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</si>
  <si>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</si>
  <si>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</si>
  <si>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</si>
  <si>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</si>
  <si>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</si>
  <si>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</si>
  <si>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</si>
  <si>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</si>
  <si>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</si>
  <si>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</si>
  <si>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</si>
  <si>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</si>
  <si>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</si>
  <si>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000 1 16 51040 02 0000 140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</si>
  <si>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</si>
  <si>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</si>
  <si>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951 0501 0710071180 000</t>
  </si>
  <si>
    <t>951 0501 0710071180 200</t>
  </si>
  <si>
    <t>ПРОЧИЕ ДОХОДЫ</t>
  </si>
  <si>
    <t>000 1 13 02995 10 0000 130</t>
  </si>
  <si>
    <t>000 1 13 00000 00 0000 000</t>
  </si>
  <si>
    <t>Прочие доходы от компенсации затрат бюджетов сельских поселений</t>
  </si>
  <si>
    <t>Подпрограмма " Профилактика экстремизма и терроризма на территории Долотинского сельского поселения"</t>
  </si>
  <si>
    <t>951 0309 0810000000 000</t>
  </si>
  <si>
    <t>951 0501 07100S3160 000</t>
  </si>
  <si>
    <t>951 0501 07100S3160 400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</si>
  <si>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</si>
  <si>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</si>
  <si>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951 0501 07100S3160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</si>
  <si>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</si>
  <si>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951 0501 0710020210 240</t>
  </si>
  <si>
    <t>951 0501 0710020210 244</t>
  </si>
  <si>
    <t xml:space="preserve">Расходы за счет средств  резервного фонда Правительства Ростовской области на ликвидацию жилищного фонда, признанного аварийным и подлежащим сносу в рамках подпрограммы «Обеспечение жильем населения Долотинского сельского поселения» муниципальной программы Долотинского  сельского поселения «Обеспечение доступным и комфортным жильем населения Долотинского сельского поселения» </t>
  </si>
  <si>
    <t>Подпрограмма «Развитие муниципального управления и муниципальной службы в Долотинском сельском поселении"</t>
  </si>
  <si>
    <t>Социальное обеспечение населения</t>
  </si>
  <si>
    <t>Социальное обеспечение и иные выплаты населению</t>
  </si>
  <si>
    <t>Субсидии гражданам на приобретение жилья</t>
  </si>
  <si>
    <t>Пособия, компенсации  и иные социальные выплаты гражданам, кроме публичных нормативных обязательств</t>
  </si>
  <si>
    <t>951 1003 07100S3160 000</t>
  </si>
  <si>
    <t>951 1003 9900000000 000</t>
  </si>
  <si>
    <t>Мероприятия по информационно-пропагандистскому противодействию экстремизма и терроризма Долотинского сельского поселения в рамках  муниципальной программы Долотинского сельского поселения «Профилактика экстремизма и терроризма на территории Долотинского сельского поселения»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</si>
  <si>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</si>
  <si>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</si>
  <si>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</si>
  <si>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</si>
  <si>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</si>
  <si>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</si>
  <si>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</si>
  <si>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</si>
  <si>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</si>
  <si>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</si>
  <si>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000 2 02 10000 00 0000 150</t>
  </si>
  <si>
    <t>951 0113 0220020171 000</t>
  </si>
  <si>
    <t>951 0113 0220020171 200</t>
  </si>
  <si>
    <t>951 0113 0220020171 240</t>
  </si>
  <si>
    <t xml:space="preserve">951 0113 0220020171 244 </t>
  </si>
  <si>
    <t>951 0113 0330020080 000</t>
  </si>
  <si>
    <t>951 0113 0330020080 244</t>
  </si>
  <si>
    <t>951 0113 0330020080 240</t>
  </si>
  <si>
    <t>951 0113 0330020080 200</t>
  </si>
  <si>
    <t>951 0113 0330000000 000</t>
  </si>
  <si>
    <t>951 0113 0300000000 000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</si>
  <si>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</si>
  <si>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</si>
  <si>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951 0310 0310020020 244</t>
  </si>
  <si>
    <t>951 0310 0310020020 240</t>
  </si>
  <si>
    <t>951 0310 0310020020 200</t>
  </si>
  <si>
    <t xml:space="preserve">951 0310 0310020020 000 </t>
  </si>
  <si>
    <t>951 0310 0310000000 000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</si>
  <si>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</t>
  </si>
  <si>
    <t>951 0310 0300000000 000</t>
  </si>
  <si>
    <t xml:space="preserve">951 0310 0000000000 000 </t>
  </si>
  <si>
    <t>Обеспечение пожарной безопасности</t>
  </si>
  <si>
    <t>951 0503 0800000000 000</t>
  </si>
  <si>
    <t>Подпрограмма  «Благоустройство общественных территорий Долотинского сельского поселения»</t>
  </si>
  <si>
    <t>951 0503 0810000000 000</t>
  </si>
  <si>
    <t xml:space="preserve">Благоустройство общественных территорий населенных пунктов Долотинского сельского поселения в рамках подпрограммы  «Благоустройство общественных территорий Долотинскогосельского поселения» муниципальной программы Долотинского сельского поселения «Формирование современной городской среды на территории Долотинского сельского поселения» </t>
  </si>
  <si>
    <t xml:space="preserve">951 0503 0810020180 000 </t>
  </si>
  <si>
    <t>951 0503 0810020180 200</t>
  </si>
  <si>
    <t>951 0503 0810020180 240</t>
  </si>
  <si>
    <t xml:space="preserve">951 0503 0810020180 244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</si>
  <si>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 </t>
  </si>
  <si>
    <t xml:space="preserve"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 </t>
  </si>
  <si>
    <t>Подпрограмма  «Профилактика экстремизма и терроризма на территории Долотинского сельского поселения»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</si>
  <si>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подпрограммы «Профилактика экстремизма и терроризма на территории Долотинского сельского поселения» муниципальной программы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 </t>
  </si>
  <si>
    <t xml:space="preserve">951 0309 0320000000 000 </t>
  </si>
  <si>
    <t xml:space="preserve">951 0309 0320020060 000 </t>
  </si>
  <si>
    <t>951 0309 0320020060 200</t>
  </si>
  <si>
    <t>951 0309 0320020060 240</t>
  </si>
  <si>
    <t>951 0309 0320020060 244</t>
  </si>
  <si>
    <t>Муниципальная программа Долотинского сельского поселения «Формирование современной городской среды на территории Долотинского сельского поселения»</t>
  </si>
  <si>
    <t xml:space="preserve">                                                                                                                                             </t>
  </si>
  <si>
    <t>951 0113 9990090130 000</t>
  </si>
  <si>
    <t>951 0113 9990090130 200</t>
  </si>
  <si>
    <t>951 0113 9990090130 240</t>
  </si>
  <si>
    <t>951 0113 9990090130 244</t>
  </si>
  <si>
    <t>Оценка муниципального имущества,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</si>
  <si>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>000 2 02 49999 00 0000 150</t>
  </si>
  <si>
    <t>000 2 02 49999 10 0000 150</t>
  </si>
  <si>
    <t>Кудинова Е.Н.</t>
  </si>
  <si>
    <t xml:space="preserve">   </t>
  </si>
  <si>
    <t>20</t>
  </si>
  <si>
    <t>000 1 16 51000 00 0000 140</t>
  </si>
  <si>
    <t>Денежные взыскания (шт рафы), установленные законами субъектов Российской Федерации за несоблюдение муниципальных правовых актов</t>
  </si>
  <si>
    <t>Денежные взыскания (шт 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</si>
  <si>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</si>
  <si>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</si>
  <si>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</si>
  <si>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непрограммные мероприятия</t>
  </si>
  <si>
    <t>февраля</t>
  </si>
  <si>
    <t>01.02.2020</t>
  </si>
  <si>
    <t>000 1 16 02000 02 0000 140</t>
  </si>
  <si>
    <t>000 1 16 02020 02 0000 140</t>
  </si>
  <si>
    <t>951 0113 9990020300 000</t>
  </si>
  <si>
    <t>951 0113 9990020300 800</t>
  </si>
  <si>
    <t>951 0113 9990020300 853</t>
  </si>
  <si>
    <t>951 0113 9990020300 850</t>
  </si>
  <si>
    <t>951 0113 9990099990 830</t>
  </si>
  <si>
    <t>951 0113 9990099990 831</t>
  </si>
  <si>
    <t>12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</si>
  <si>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</si>
  <si>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               
</t>
  </si>
  <si>
    <t xml:space="preserve">Дотации на выравнивание бюджетной обеспеченности 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</si>
  <si>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</si>
  <si>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Долотинского сельского поселения 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</si>
  <si>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</si>
  <si>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</si>
  <si>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 xml:space="preserve">Реализация направления расходов по иным непрограммным расходам в рамках непрограммных расходов органов местного самоуправления Долотинского сельского поселения </t>
  </si>
  <si>
    <t xml:space="preserve"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 </t>
  </si>
  <si>
    <t>951 0501 0530020110 000</t>
  </si>
  <si>
    <t>951 0501 0530020110 200</t>
  </si>
  <si>
    <t>951 0501 0530020110 240</t>
  </si>
  <si>
    <t>951 0501 0530020110 244</t>
  </si>
  <si>
    <t>Подпрограмма  «Обеспечение жильем населения Долотинского сельского поселения»</t>
  </si>
  <si>
    <t>951 0501 0710000000 000</t>
  </si>
  <si>
    <t xml:space="preserve"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«Жилищно-коммунальное хозяйство Долотинского сельского поселения» муниципальной программы До-лотинского сельского поселения «Благоустройство территории и жилищно-коммунальное хозяй-ство» </t>
  </si>
  <si>
    <t xml:space="preserve"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</si>
</sst>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19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2" fillId="32" borderId="0" xfId="0" applyNumberFormat="1" applyFont="1" applyFill="1" applyAlignment="1">
      <alignment/>
    </xf>
    <xf numFmtId="0" fontId="53" fillId="32" borderId="0" xfId="0" applyFont="1" applyFill="1" applyAlignment="1">
      <alignment/>
    </xf>
    <xf numFmtId="0" fontId="1" fillId="32" borderId="20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0" borderId="22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4" fontId="2" fillId="32" borderId="15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2" fillId="32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2" fillId="32" borderId="29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54" fillId="32" borderId="25" xfId="0" applyNumberFormat="1" applyFont="1" applyFill="1" applyBorder="1" applyAlignment="1">
      <alignment horizontal="center"/>
    </xf>
    <xf numFmtId="4" fontId="54" fillId="32" borderId="10" xfId="0" applyNumberFormat="1" applyFont="1" applyFill="1" applyBorder="1" applyAlignment="1">
      <alignment horizontal="center"/>
    </xf>
    <xf numFmtId="4" fontId="54" fillId="32" borderId="11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 vertical="top" wrapText="1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49" fontId="2" fillId="32" borderId="36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" fontId="54" fillId="32" borderId="28" xfId="0" applyNumberFormat="1" applyFont="1" applyFill="1" applyBorder="1" applyAlignment="1">
      <alignment horizontal="center"/>
    </xf>
    <xf numFmtId="4" fontId="54" fillId="32" borderId="15" xfId="0" applyNumberFormat="1" applyFont="1" applyFill="1" applyBorder="1" applyAlignment="1">
      <alignment horizontal="center"/>
    </xf>
    <xf numFmtId="4" fontId="54" fillId="32" borderId="22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37" xfId="0" applyFont="1" applyFill="1" applyBorder="1" applyAlignment="1">
      <alignment vertical="top" wrapText="1"/>
    </xf>
    <xf numFmtId="49" fontId="2" fillId="32" borderId="38" xfId="0" applyNumberFormat="1" applyFont="1" applyFill="1" applyBorder="1" applyAlignment="1">
      <alignment horizontal="center"/>
    </xf>
    <xf numFmtId="49" fontId="2" fillId="32" borderId="39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41" xfId="0" applyNumberFormat="1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/>
    </xf>
    <xf numFmtId="0" fontId="2" fillId="32" borderId="43" xfId="0" applyFont="1" applyFill="1" applyBorder="1" applyAlignment="1">
      <alignment vertical="top" wrapText="1"/>
    </xf>
    <xf numFmtId="49" fontId="10" fillId="32" borderId="20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vertical="top" wrapText="1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49" fontId="2" fillId="32" borderId="25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" fontId="10" fillId="32" borderId="31" xfId="0" applyNumberFormat="1" applyFont="1" applyFill="1" applyBorder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4" fontId="10" fillId="32" borderId="20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4" fontId="2" fillId="32" borderId="44" xfId="0" applyNumberFormat="1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46" xfId="0" applyNumberFormat="1" applyFont="1" applyFill="1" applyBorder="1" applyAlignment="1">
      <alignment horizontal="center"/>
    </xf>
    <xf numFmtId="49" fontId="2" fillId="32" borderId="47" xfId="0" applyNumberFormat="1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/>
    </xf>
    <xf numFmtId="0" fontId="2" fillId="32" borderId="49" xfId="0" applyFont="1" applyFill="1" applyBorder="1" applyAlignment="1">
      <alignment vertical="top" wrapText="1"/>
    </xf>
    <xf numFmtId="0" fontId="2" fillId="32" borderId="50" xfId="0" applyFont="1" applyFill="1" applyBorder="1" applyAlignment="1">
      <alignment vertical="top" wrapText="1"/>
    </xf>
    <xf numFmtId="0" fontId="2" fillId="32" borderId="51" xfId="0" applyFont="1" applyFill="1" applyBorder="1" applyAlignment="1">
      <alignment vertical="top" wrapText="1"/>
    </xf>
    <xf numFmtId="4" fontId="2" fillId="32" borderId="48" xfId="0" applyNumberFormat="1" applyFont="1" applyFill="1" applyBorder="1" applyAlignment="1">
      <alignment horizontal="center"/>
    </xf>
    <xf numFmtId="4" fontId="2" fillId="32" borderId="52" xfId="0" applyNumberFormat="1" applyFont="1" applyFill="1" applyBorder="1" applyAlignment="1">
      <alignment horizontal="center"/>
    </xf>
    <xf numFmtId="4" fontId="55" fillId="32" borderId="25" xfId="0" applyNumberFormat="1" applyFont="1" applyFill="1" applyBorder="1" applyAlignment="1">
      <alignment horizontal="center"/>
    </xf>
    <xf numFmtId="4" fontId="55" fillId="32" borderId="10" xfId="0" applyNumberFormat="1" applyFont="1" applyFill="1" applyBorder="1" applyAlignment="1">
      <alignment horizontal="center"/>
    </xf>
    <xf numFmtId="4" fontId="55" fillId="32" borderId="11" xfId="0" applyNumberFormat="1" applyFont="1" applyFill="1" applyBorder="1" applyAlignment="1">
      <alignment horizontal="center"/>
    </xf>
    <xf numFmtId="4" fontId="56" fillId="32" borderId="25" xfId="0" applyNumberFormat="1" applyFont="1" applyFill="1" applyBorder="1" applyAlignment="1">
      <alignment horizontal="center"/>
    </xf>
    <xf numFmtId="4" fontId="56" fillId="32" borderId="10" xfId="0" applyNumberFormat="1" applyFont="1" applyFill="1" applyBorder="1" applyAlignment="1">
      <alignment horizontal="center"/>
    </xf>
    <xf numFmtId="4" fontId="56" fillId="32" borderId="11" xfId="0" applyNumberFormat="1" applyFont="1" applyFill="1" applyBorder="1" applyAlignment="1">
      <alignment horizontal="center"/>
    </xf>
    <xf numFmtId="4" fontId="2" fillId="32" borderId="53" xfId="0" applyNumberFormat="1" applyFont="1" applyFill="1" applyBorder="1" applyAlignment="1">
      <alignment horizontal="center"/>
    </xf>
    <xf numFmtId="0" fontId="2" fillId="32" borderId="53" xfId="0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/>
    </xf>
    <xf numFmtId="4" fontId="10" fillId="32" borderId="55" xfId="0" applyNumberFormat="1" applyFont="1" applyFill="1" applyBorder="1" applyAlignment="1">
      <alignment horizontal="center"/>
    </xf>
    <xf numFmtId="4" fontId="10" fillId="32" borderId="56" xfId="0" applyNumberFormat="1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22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0" fontId="2" fillId="32" borderId="53" xfId="0" applyFont="1" applyFill="1" applyBorder="1" applyAlignment="1">
      <alignment horizontal="center" vertical="top"/>
    </xf>
    <xf numFmtId="4" fontId="10" fillId="32" borderId="58" xfId="0" applyNumberFormat="1" applyFont="1" applyFill="1" applyBorder="1" applyAlignment="1">
      <alignment horizontal="center"/>
    </xf>
    <xf numFmtId="0" fontId="10" fillId="32" borderId="58" xfId="0" applyFont="1" applyFill="1" applyBorder="1" applyAlignment="1">
      <alignment horizontal="center"/>
    </xf>
    <xf numFmtId="0" fontId="10" fillId="32" borderId="59" xfId="0" applyFont="1" applyFill="1" applyBorder="1" applyAlignment="1">
      <alignment horizontal="center"/>
    </xf>
    <xf numFmtId="4" fontId="2" fillId="32" borderId="60" xfId="0" applyNumberFormat="1" applyFont="1" applyFill="1" applyBorder="1" applyAlignment="1">
      <alignment horizontal="center"/>
    </xf>
    <xf numFmtId="4" fontId="2" fillId="32" borderId="61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9" fontId="2" fillId="32" borderId="62" xfId="0" applyNumberFormat="1" applyFont="1" applyFill="1" applyBorder="1" applyAlignment="1">
      <alignment horizontal="center"/>
    </xf>
    <xf numFmtId="49" fontId="2" fillId="32" borderId="53" xfId="0" applyNumberFormat="1" applyFont="1" applyFill="1" applyBorder="1" applyAlignment="1">
      <alignment horizontal="center"/>
    </xf>
    <xf numFmtId="0" fontId="2" fillId="32" borderId="58" xfId="0" applyFont="1" applyFill="1" applyBorder="1" applyAlignment="1">
      <alignment horizontal="center" vertical="center" wrapText="1"/>
    </xf>
    <xf numFmtId="0" fontId="10" fillId="32" borderId="63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vertical="top" wrapText="1"/>
    </xf>
    <xf numFmtId="49" fontId="10" fillId="32" borderId="58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/>
    </xf>
    <xf numFmtId="49" fontId="10" fillId="32" borderId="64" xfId="0" applyNumberFormat="1" applyFont="1" applyFill="1" applyBorder="1" applyAlignment="1">
      <alignment horizontal="center"/>
    </xf>
    <xf numFmtId="0" fontId="2" fillId="32" borderId="65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0" fontId="2" fillId="32" borderId="67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59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top"/>
    </xf>
    <xf numFmtId="0" fontId="2" fillId="32" borderId="68" xfId="0" applyFont="1" applyFill="1" applyBorder="1" applyAlignment="1">
      <alignment horizontal="center" vertical="top"/>
    </xf>
    <xf numFmtId="0" fontId="2" fillId="32" borderId="64" xfId="0" applyFont="1" applyFill="1" applyBorder="1" applyAlignment="1">
      <alignment horizontal="center" vertical="center" wrapText="1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69" xfId="0" applyNumberFormat="1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49" fontId="2" fillId="32" borderId="6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49" fontId="2" fillId="32" borderId="26" xfId="0" applyNumberFormat="1" applyFont="1" applyFill="1" applyBorder="1" applyAlignment="1">
      <alignment horizontal="center"/>
    </xf>
    <xf numFmtId="0" fontId="2" fillId="32" borderId="44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5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64" xfId="0" applyNumberFormat="1" applyFont="1" applyFill="1" applyBorder="1" applyAlignment="1">
      <alignment horizontal="center" vertical="center"/>
    </xf>
    <xf numFmtId="49" fontId="2" fillId="32" borderId="58" xfId="0" applyNumberFormat="1" applyFont="1" applyFill="1" applyBorder="1" applyAlignment="1">
      <alignment horizontal="center" vertical="center"/>
    </xf>
    <xf numFmtId="49" fontId="2" fillId="32" borderId="59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/>
    </xf>
    <xf numFmtId="49" fontId="10" fillId="32" borderId="36" xfId="0" applyNumberFormat="1" applyFont="1" applyFill="1" applyBorder="1" applyAlignment="1">
      <alignment horizontal="center"/>
    </xf>
    <xf numFmtId="4" fontId="57" fillId="32" borderId="25" xfId="0" applyNumberFormat="1" applyFont="1" applyFill="1" applyBorder="1" applyAlignment="1">
      <alignment horizontal="center"/>
    </xf>
    <xf numFmtId="4" fontId="57" fillId="32" borderId="10" xfId="0" applyNumberFormat="1" applyFont="1" applyFill="1" applyBorder="1" applyAlignment="1">
      <alignment horizontal="center"/>
    </xf>
    <xf numFmtId="4" fontId="57" fillId="32" borderId="11" xfId="0" applyNumberFormat="1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49" fontId="10" fillId="32" borderId="25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0" fontId="2" fillId="32" borderId="70" xfId="0" applyFont="1" applyFill="1" applyBorder="1" applyAlignment="1">
      <alignment vertical="top" wrapText="1"/>
    </xf>
    <xf numFmtId="49" fontId="2" fillId="32" borderId="71" xfId="0" applyNumberFormat="1" applyFont="1" applyFill="1" applyBorder="1" applyAlignment="1">
      <alignment horizontal="center"/>
    </xf>
    <xf numFmtId="49" fontId="2" fillId="32" borderId="61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vertical="top" wrapText="1"/>
    </xf>
    <xf numFmtId="49" fontId="2" fillId="32" borderId="28" xfId="0" applyNumberFormat="1" applyFont="1" applyFill="1" applyBorder="1" applyAlignment="1">
      <alignment horizontal="center"/>
    </xf>
    <xf numFmtId="49" fontId="2" fillId="32" borderId="22" xfId="0" applyNumberFormat="1" applyFont="1" applyFill="1" applyBorder="1" applyAlignment="1">
      <alignment horizontal="center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49" fontId="2" fillId="32" borderId="60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49" fontId="2" fillId="32" borderId="72" xfId="0" applyNumberFormat="1" applyFont="1" applyFill="1" applyBorder="1" applyAlignment="1">
      <alignment horizontal="center"/>
    </xf>
    <xf numFmtId="49" fontId="2" fillId="32" borderId="73" xfId="0" applyNumberFormat="1" applyFont="1" applyFill="1" applyBorder="1" applyAlignment="1">
      <alignment horizontal="center"/>
    </xf>
    <xf numFmtId="49" fontId="2" fillId="32" borderId="74" xfId="0" applyNumberFormat="1" applyFont="1" applyFill="1" applyBorder="1" applyAlignment="1">
      <alignment horizontal="center"/>
    </xf>
    <xf numFmtId="0" fontId="10" fillId="32" borderId="20" xfId="0" applyFont="1" applyFill="1" applyBorder="1" applyAlignment="1">
      <alignment vertical="top" wrapText="1"/>
    </xf>
    <xf numFmtId="49" fontId="2" fillId="32" borderId="75" xfId="0" applyNumberFormat="1" applyFont="1" applyFill="1" applyBorder="1" applyAlignment="1">
      <alignment horizontal="center"/>
    </xf>
    <xf numFmtId="0" fontId="2" fillId="32" borderId="60" xfId="0" applyFont="1" applyFill="1" applyBorder="1" applyAlignment="1">
      <alignment horizontal="left" wrapText="1"/>
    </xf>
    <xf numFmtId="0" fontId="2" fillId="32" borderId="61" xfId="0" applyFont="1" applyFill="1" applyBorder="1" applyAlignment="1">
      <alignment horizontal="left" wrapText="1"/>
    </xf>
    <xf numFmtId="0" fontId="2" fillId="32" borderId="76" xfId="0" applyFont="1" applyFill="1" applyBorder="1" applyAlignment="1">
      <alignment horizontal="left" wrapText="1"/>
    </xf>
    <xf numFmtId="49" fontId="2" fillId="32" borderId="77" xfId="0" applyNumberFormat="1" applyFont="1" applyFill="1" applyBorder="1" applyAlignment="1">
      <alignment horizontal="center"/>
    </xf>
    <xf numFmtId="4" fontId="2" fillId="32" borderId="78" xfId="0" applyNumberFormat="1" applyFont="1" applyFill="1" applyBorder="1" applyAlignment="1">
      <alignment horizontal="center"/>
    </xf>
    <xf numFmtId="4" fontId="2" fillId="32" borderId="77" xfId="0" applyNumberFormat="1" applyFont="1" applyFill="1" applyBorder="1" applyAlignment="1">
      <alignment horizontal="center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79" xfId="0" applyNumberFormat="1" applyFont="1" applyFill="1" applyBorder="1" applyAlignment="1">
      <alignment horizontal="center"/>
    </xf>
    <xf numFmtId="49" fontId="10" fillId="32" borderId="55" xfId="0" applyNumberFormat="1" applyFont="1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49" fontId="10" fillId="32" borderId="80" xfId="0" applyNumberFormat="1" applyFont="1" applyFill="1" applyBorder="1" applyAlignment="1">
      <alignment horizontal="center"/>
    </xf>
    <xf numFmtId="0" fontId="0" fillId="32" borderId="56" xfId="0" applyFill="1" applyBorder="1" applyAlignment="1">
      <alignment/>
    </xf>
    <xf numFmtId="0" fontId="0" fillId="32" borderId="57" xfId="0" applyFill="1" applyBorder="1" applyAlignment="1">
      <alignment/>
    </xf>
    <xf numFmtId="0" fontId="2" fillId="32" borderId="20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top"/>
    </xf>
    <xf numFmtId="0" fontId="2" fillId="32" borderId="45" xfId="0" applyFont="1" applyFill="1" applyBorder="1" applyAlignment="1">
      <alignment horizontal="center" vertical="top"/>
    </xf>
    <xf numFmtId="0" fontId="2" fillId="32" borderId="46" xfId="0" applyFont="1" applyFill="1" applyBorder="1" applyAlignment="1">
      <alignment horizontal="center" vertical="top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9" fontId="10" fillId="32" borderId="55" xfId="0" applyNumberFormat="1" applyFont="1" applyFill="1" applyBorder="1" applyAlignment="1">
      <alignment horizontal="center"/>
    </xf>
    <xf numFmtId="49" fontId="10" fillId="32" borderId="56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center"/>
    </xf>
    <xf numFmtId="0" fontId="10" fillId="32" borderId="33" xfId="0" applyFont="1" applyFill="1" applyBorder="1" applyAlignment="1">
      <alignment vertical="top" wrapText="1"/>
    </xf>
    <xf numFmtId="0" fontId="10" fillId="32" borderId="34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4" fillId="32" borderId="15" xfId="0" applyFont="1" applyFill="1" applyBorder="1" applyAlignment="1">
      <alignment horizontal="center" vertical="top"/>
    </xf>
    <xf numFmtId="0" fontId="2" fillId="32" borderId="70" xfId="0" applyFont="1" applyFill="1" applyBorder="1" applyAlignment="1">
      <alignment vertical="top"/>
    </xf>
    <xf numFmtId="0" fontId="2" fillId="32" borderId="66" xfId="0" applyFont="1" applyFill="1" applyBorder="1" applyAlignment="1">
      <alignment vertical="top"/>
    </xf>
    <xf numFmtId="0" fontId="2" fillId="32" borderId="67" xfId="0" applyFont="1" applyFill="1" applyBorder="1" applyAlignment="1">
      <alignment vertical="top"/>
    </xf>
    <xf numFmtId="49" fontId="10" fillId="32" borderId="28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10" fillId="32" borderId="75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0" fontId="2" fillId="32" borderId="78" xfId="0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" fontId="2" fillId="0" borderId="60" xfId="0" applyNumberFormat="1" applyFont="1" applyFill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71" xfId="0" applyNumberFormat="1" applyFont="1" applyBorder="1" applyAlignment="1">
      <alignment horizontal="center"/>
    </xf>
    <xf numFmtId="49" fontId="2" fillId="0" borderId="75" xfId="0" applyNumberFormat="1" applyFont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4" fontId="2" fillId="0" borderId="58" xfId="0" applyNumberFormat="1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53" xfId="0" applyFont="1" applyBorder="1" applyAlignment="1">
      <alignment horizontal="center" vertical="top"/>
    </xf>
    <xf numFmtId="0" fontId="2" fillId="0" borderId="6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70" xfId="0" applyFont="1" applyBorder="1" applyAlignment="1">
      <alignment horizontal="left" wrapText="1" indent="2"/>
    </xf>
    <xf numFmtId="0" fontId="2" fillId="0" borderId="66" xfId="0" applyFont="1" applyBorder="1" applyAlignment="1">
      <alignment horizontal="left" wrapText="1" indent="2"/>
    </xf>
    <xf numFmtId="0" fontId="2" fillId="0" borderId="67" xfId="0" applyFont="1" applyBorder="1" applyAlignment="1">
      <alignment horizontal="left" wrapText="1" indent="2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1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64" xfId="0" applyNumberFormat="1" applyFont="1" applyBorder="1" applyAlignment="1">
      <alignment horizontal="center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" fontId="2" fillId="0" borderId="2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48" xfId="0" applyNumberFormat="1" applyFont="1" applyFill="1" applyBorder="1" applyAlignment="1">
      <alignment horizontal="center"/>
    </xf>
    <xf numFmtId="0" fontId="6" fillId="0" borderId="61" xfId="0" applyFont="1" applyBorder="1" applyAlignment="1">
      <alignment horizontal="center" vertical="top"/>
    </xf>
    <xf numFmtId="0" fontId="2" fillId="0" borderId="48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84" xfId="0" applyFont="1" applyBorder="1" applyAlignment="1">
      <alignment wrapText="1"/>
    </xf>
    <xf numFmtId="49" fontId="2" fillId="0" borderId="15" xfId="0" applyNumberFormat="1" applyFont="1" applyBorder="1" applyAlignment="1">
      <alignment horizontal="left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vertical="top" wrapText="1"/>
    </xf>
    <xf numFmtId="49" fontId="2" fillId="33" borderId="20" xfId="0" applyNumberFormat="1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49" fontId="2" fillId="33" borderId="26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2" fillId="33" borderId="24" xfId="0" applyFont="1" applyFill="1" applyBorder="1" applyAlignment="1">
      <alignment vertical="top" wrapText="1"/>
    </xf>
    <xf numFmtId="49" fontId="2" fillId="33" borderId="71" xfId="0" applyNumberFormat="1" applyFont="1" applyFill="1" applyBorder="1" applyAlignment="1">
      <alignment horizontal="center"/>
    </xf>
    <xf numFmtId="49" fontId="2" fillId="33" borderId="61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0" fontId="2" fillId="33" borderId="70" xfId="0" applyFont="1" applyFill="1" applyBorder="1" applyAlignment="1">
      <alignment vertical="top" wrapText="1"/>
    </xf>
    <xf numFmtId="0" fontId="2" fillId="33" borderId="66" xfId="0" applyFont="1" applyFill="1" applyBorder="1" applyAlignment="1">
      <alignment vertical="top" wrapText="1"/>
    </xf>
    <xf numFmtId="0" fontId="2" fillId="33" borderId="6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49" fontId="2" fillId="0" borderId="2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2" fillId="0" borderId="7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52" xfId="0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49" fontId="2" fillId="0" borderId="71" xfId="0" applyNumberFormat="1" applyFont="1" applyFill="1" applyBorder="1" applyAlignment="1">
      <alignment horizontal="center"/>
    </xf>
    <xf numFmtId="49" fontId="2" fillId="0" borderId="6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2" fillId="0" borderId="70" xfId="0" applyFont="1" applyFill="1" applyBorder="1" applyAlignment="1">
      <alignment vertical="top" wrapText="1"/>
    </xf>
    <xf numFmtId="0" fontId="2" fillId="0" borderId="66" xfId="0" applyFont="1" applyFill="1" applyBorder="1" applyAlignment="1">
      <alignment vertical="top" wrapText="1"/>
    </xf>
    <xf numFmtId="0" fontId="2" fillId="0" borderId="67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81"/>
  <sheetViews>
    <sheetView zoomScale="130" zoomScaleNormal="130" zoomScaleSheetLayoutView="100" zoomScalePageLayoutView="0" workbookViewId="0" topLeftCell="A71">
      <selection activeCell="B74" sqref="B74:AB74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94" t="s">
        <v>170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P2" s="189" t="s">
        <v>148</v>
      </c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1"/>
    </row>
    <row r="3" spans="2:109" s="38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CN3" s="16" t="s">
        <v>196</v>
      </c>
      <c r="CP3" s="195" t="s">
        <v>171</v>
      </c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7"/>
    </row>
    <row r="4" spans="37:109" s="38" customFormat="1" ht="15" customHeight="1">
      <c r="AK4" s="16" t="s">
        <v>153</v>
      </c>
      <c r="AL4" s="198" t="s">
        <v>604</v>
      </c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2">
        <v>20</v>
      </c>
      <c r="BC4" s="192"/>
      <c r="BD4" s="192"/>
      <c r="BE4" s="192"/>
      <c r="BF4" s="193" t="s">
        <v>596</v>
      </c>
      <c r="BG4" s="193"/>
      <c r="BH4" s="193"/>
      <c r="BI4" s="38" t="s">
        <v>154</v>
      </c>
      <c r="CN4" s="16" t="s">
        <v>149</v>
      </c>
      <c r="CP4" s="180" t="s">
        <v>605</v>
      </c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2"/>
    </row>
    <row r="5" spans="2:109" s="38" customFormat="1" ht="14.25" customHeight="1">
      <c r="B5" s="38" t="s">
        <v>185</v>
      </c>
      <c r="CN5" s="16" t="s">
        <v>150</v>
      </c>
      <c r="CP5" s="180" t="s">
        <v>208</v>
      </c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2"/>
    </row>
    <row r="6" spans="2:109" s="38" customFormat="1" ht="12" customHeight="1">
      <c r="B6" s="35" t="s">
        <v>186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183" t="s">
        <v>207</v>
      </c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36"/>
      <c r="CA6" s="36"/>
      <c r="CB6" s="36"/>
      <c r="CC6" s="36"/>
      <c r="CD6" s="36"/>
      <c r="CE6" s="35"/>
      <c r="CN6" s="16" t="s">
        <v>184</v>
      </c>
      <c r="CP6" s="180" t="s">
        <v>321</v>
      </c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2"/>
    </row>
    <row r="7" spans="2:109" s="38" customFormat="1" ht="33" customHeight="1">
      <c r="B7" s="187" t="s">
        <v>152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74" t="s">
        <v>268</v>
      </c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36"/>
      <c r="CA7" s="36"/>
      <c r="CB7" s="36"/>
      <c r="CC7" s="36"/>
      <c r="CD7" s="36"/>
      <c r="CE7" s="35"/>
      <c r="CN7" s="16" t="s">
        <v>199</v>
      </c>
      <c r="CP7" s="180" t="s">
        <v>124</v>
      </c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2"/>
    </row>
    <row r="8" spans="2:109" s="38" customFormat="1" ht="15" customHeight="1">
      <c r="B8" s="38" t="s">
        <v>341</v>
      </c>
      <c r="CN8" s="16"/>
      <c r="CP8" s="180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2"/>
    </row>
    <row r="9" spans="2:112" s="38" customFormat="1" ht="14.25" customHeight="1" thickBot="1">
      <c r="B9" s="38" t="s">
        <v>181</v>
      </c>
      <c r="CP9" s="184" t="s">
        <v>151</v>
      </c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6"/>
      <c r="DH9" s="70" t="s">
        <v>595</v>
      </c>
    </row>
    <row r="10" spans="2:109" s="17" customFormat="1" ht="25.5" customHeight="1" thickBot="1">
      <c r="B10" s="175" t="s">
        <v>172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</row>
    <row r="11" spans="2:110" ht="34.5" customHeight="1">
      <c r="B11" s="179" t="s">
        <v>141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 t="s">
        <v>142</v>
      </c>
      <c r="AD11" s="163"/>
      <c r="AE11" s="163"/>
      <c r="AF11" s="163"/>
      <c r="AG11" s="163"/>
      <c r="AH11" s="163"/>
      <c r="AI11" s="163" t="s">
        <v>187</v>
      </c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 t="s">
        <v>182</v>
      </c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 t="s">
        <v>143</v>
      </c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 t="s">
        <v>144</v>
      </c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76"/>
      <c r="DF11" s="203" t="s">
        <v>476</v>
      </c>
    </row>
    <row r="12" spans="2:110" s="18" customFormat="1" ht="12" customHeight="1" thickBot="1">
      <c r="B12" s="168">
        <v>1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54">
        <v>2</v>
      </c>
      <c r="AD12" s="154"/>
      <c r="AE12" s="154"/>
      <c r="AF12" s="154"/>
      <c r="AG12" s="154"/>
      <c r="AH12" s="154"/>
      <c r="AI12" s="154">
        <v>3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>
        <v>4</v>
      </c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>
        <v>5</v>
      </c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77">
        <v>6</v>
      </c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8"/>
      <c r="DF12" s="204"/>
    </row>
    <row r="13" spans="2:139" s="21" customFormat="1" ht="18.75" customHeight="1">
      <c r="B13" s="164" t="s">
        <v>173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6"/>
      <c r="AC13" s="170" t="s">
        <v>146</v>
      </c>
      <c r="AD13" s="167"/>
      <c r="AE13" s="167"/>
      <c r="AF13" s="167"/>
      <c r="AG13" s="167"/>
      <c r="AH13" s="167"/>
      <c r="AI13" s="167" t="s">
        <v>147</v>
      </c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55">
        <f>BD15+BD62</f>
        <v>21084200</v>
      </c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47">
        <f>BZ15+BZ62</f>
        <v>676573</v>
      </c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9"/>
      <c r="CP13" s="155">
        <f>CP15+CP62</f>
        <v>20407627</v>
      </c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7"/>
      <c r="DF13" s="43" t="e">
        <f>DF15+DF62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71" t="s">
        <v>145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  <c r="AC14" s="161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58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60"/>
      <c r="CP14" s="144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6"/>
      <c r="DF14" s="44"/>
    </row>
    <row r="15" spans="2:137" s="21" customFormat="1" ht="22.5" customHeight="1">
      <c r="B15" s="114" t="s">
        <v>286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6"/>
      <c r="AC15" s="199" t="s">
        <v>146</v>
      </c>
      <c r="AD15" s="153"/>
      <c r="AE15" s="153"/>
      <c r="AF15" s="153"/>
      <c r="AG15" s="153"/>
      <c r="AH15" s="153"/>
      <c r="AI15" s="153" t="s">
        <v>250</v>
      </c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0">
        <f>BD16+BD21+BD30+BD38+BD50</f>
        <v>3669200</v>
      </c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2"/>
      <c r="BZ15" s="150">
        <f>BZ16+BZ21+BZ30+BZ38+BZ48+BZ50</f>
        <v>133081.4</v>
      </c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2"/>
      <c r="CP15" s="120">
        <f>CP16+CP21+CP30+CP38+CP48+CP50</f>
        <v>3536118.6</v>
      </c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2"/>
      <c r="DF15" s="45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14" t="s">
        <v>205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6"/>
      <c r="AC16" s="110" t="s">
        <v>146</v>
      </c>
      <c r="AD16" s="109"/>
      <c r="AE16" s="109"/>
      <c r="AF16" s="109"/>
      <c r="AG16" s="109"/>
      <c r="AH16" s="109"/>
      <c r="AI16" s="109" t="s">
        <v>251</v>
      </c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23">
        <f>BD17</f>
        <v>1168000</v>
      </c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11">
        <f>BZ17</f>
        <v>41975.44</v>
      </c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3"/>
      <c r="CP16" s="120">
        <f>BD16-BZ16</f>
        <v>1126024.56</v>
      </c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2"/>
      <c r="DF16" s="46">
        <f>DF17</f>
        <v>39775.86</v>
      </c>
    </row>
    <row r="17" spans="2:110" ht="18.75" customHeight="1">
      <c r="B17" s="73" t="s">
        <v>206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5"/>
      <c r="AC17" s="76" t="s">
        <v>146</v>
      </c>
      <c r="AD17" s="77"/>
      <c r="AE17" s="77"/>
      <c r="AF17" s="77"/>
      <c r="AG17" s="77"/>
      <c r="AH17" s="77"/>
      <c r="AI17" s="77" t="s">
        <v>252</v>
      </c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8">
        <f>BD18</f>
        <v>1168000</v>
      </c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9">
        <f>BZ18+BZ20</f>
        <v>41975.44</v>
      </c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1"/>
      <c r="CP17" s="82">
        <f>BD17-BZ17</f>
        <v>1126024.56</v>
      </c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4"/>
      <c r="DF17" s="47">
        <f>DF18+DF20</f>
        <v>39775.86</v>
      </c>
    </row>
    <row r="18" spans="2:110" ht="105" customHeight="1">
      <c r="B18" s="73" t="s">
        <v>319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5"/>
      <c r="AC18" s="76" t="s">
        <v>146</v>
      </c>
      <c r="AD18" s="77"/>
      <c r="AE18" s="77"/>
      <c r="AF18" s="77"/>
      <c r="AG18" s="77"/>
      <c r="AH18" s="77"/>
      <c r="AI18" s="77" t="s">
        <v>253</v>
      </c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8">
        <v>1168000</v>
      </c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9">
        <v>41741.44</v>
      </c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1"/>
      <c r="CP18" s="82">
        <f>BD18-BZ18</f>
        <v>1126258.56</v>
      </c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4"/>
      <c r="DF18" s="48">
        <v>39775.86</v>
      </c>
    </row>
    <row r="19" spans="2:110" ht="45.75" customHeight="1" hidden="1">
      <c r="B19" s="73" t="s">
        <v>509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5"/>
      <c r="AC19" s="76" t="s">
        <v>146</v>
      </c>
      <c r="AD19" s="77"/>
      <c r="AE19" s="77"/>
      <c r="AF19" s="77"/>
      <c r="AG19" s="77"/>
      <c r="AH19" s="77"/>
      <c r="AI19" s="77" t="s">
        <v>507</v>
      </c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8" t="s">
        <v>241</v>
      </c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9" t="s">
        <v>241</v>
      </c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1"/>
      <c r="CP19" s="82" t="s">
        <v>241</v>
      </c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4"/>
      <c r="DF19" s="47">
        <v>0</v>
      </c>
    </row>
    <row r="20" spans="2:110" ht="61.5" customHeight="1">
      <c r="B20" s="73" t="s">
        <v>235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5"/>
      <c r="AC20" s="76" t="s">
        <v>146</v>
      </c>
      <c r="AD20" s="77"/>
      <c r="AE20" s="77"/>
      <c r="AF20" s="77"/>
      <c r="AG20" s="77"/>
      <c r="AH20" s="77"/>
      <c r="AI20" s="77" t="s">
        <v>236</v>
      </c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8" t="s">
        <v>241</v>
      </c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9">
        <v>234</v>
      </c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1"/>
      <c r="CP20" s="82" t="s">
        <v>241</v>
      </c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4"/>
      <c r="DF20" s="47">
        <v>0</v>
      </c>
    </row>
    <row r="21" spans="2:110" s="21" customFormat="1" ht="22.5" customHeight="1">
      <c r="B21" s="114" t="s">
        <v>209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6"/>
      <c r="AC21" s="110" t="s">
        <v>146</v>
      </c>
      <c r="AD21" s="109"/>
      <c r="AE21" s="109"/>
      <c r="AF21" s="109"/>
      <c r="AG21" s="109"/>
      <c r="AH21" s="109"/>
      <c r="AI21" s="109" t="s">
        <v>254</v>
      </c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23">
        <f>BD28</f>
        <v>793400</v>
      </c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11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3"/>
      <c r="CP21" s="120">
        <f>CP28</f>
        <v>793400</v>
      </c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2"/>
      <c r="DF21" s="46">
        <f>DF28</f>
        <v>122027.68</v>
      </c>
    </row>
    <row r="22" spans="2:110" ht="33.75" customHeight="1" hidden="1">
      <c r="B22" s="73" t="s">
        <v>292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5"/>
      <c r="AC22" s="76" t="s">
        <v>146</v>
      </c>
      <c r="AD22" s="77"/>
      <c r="AE22" s="77"/>
      <c r="AF22" s="77"/>
      <c r="AG22" s="77"/>
      <c r="AH22" s="77"/>
      <c r="AI22" s="77" t="s">
        <v>291</v>
      </c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8" t="str">
        <f>BD23</f>
        <v>-</v>
      </c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9" t="str">
        <f>BZ23</f>
        <v>-</v>
      </c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1"/>
      <c r="CP22" s="120" t="e">
        <f aca="true" t="shared" si="0" ref="CP22:CP27">BD22-BZ22</f>
        <v>#VALUE!</v>
      </c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2"/>
      <c r="DF22" s="47" t="str">
        <f>DF23</f>
        <v>-</v>
      </c>
    </row>
    <row r="23" spans="2:110" ht="48" customHeight="1" hidden="1">
      <c r="B23" s="73" t="s">
        <v>294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5"/>
      <c r="AC23" s="76" t="s">
        <v>146</v>
      </c>
      <c r="AD23" s="77"/>
      <c r="AE23" s="77"/>
      <c r="AF23" s="77"/>
      <c r="AG23" s="77"/>
      <c r="AH23" s="77"/>
      <c r="AI23" s="77" t="s">
        <v>285</v>
      </c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8" t="str">
        <f>BD24</f>
        <v>-</v>
      </c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9" t="str">
        <f>BZ24</f>
        <v>-</v>
      </c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1"/>
      <c r="CP23" s="120" t="e">
        <f t="shared" si="0"/>
        <v>#VALUE!</v>
      </c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2"/>
      <c r="DF23" s="47" t="str">
        <f>DF24</f>
        <v>-</v>
      </c>
    </row>
    <row r="24" spans="2:110" ht="47.25" customHeight="1" hidden="1">
      <c r="B24" s="73" t="s">
        <v>294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5"/>
      <c r="AC24" s="76" t="s">
        <v>146</v>
      </c>
      <c r="AD24" s="77"/>
      <c r="AE24" s="77"/>
      <c r="AF24" s="77"/>
      <c r="AG24" s="77"/>
      <c r="AH24" s="77"/>
      <c r="AI24" s="77" t="s">
        <v>298</v>
      </c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8" t="s">
        <v>241</v>
      </c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9" t="str">
        <f>BZ27</f>
        <v>-</v>
      </c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1"/>
      <c r="CP24" s="120" t="e">
        <f t="shared" si="0"/>
        <v>#VALUE!</v>
      </c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2"/>
      <c r="DF24" s="47" t="str">
        <f>DF27</f>
        <v>-</v>
      </c>
    </row>
    <row r="25" spans="2:110" ht="0.75" customHeight="1" hidden="1">
      <c r="B25" s="73" t="s">
        <v>297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5"/>
      <c r="AC25" s="76" t="s">
        <v>146</v>
      </c>
      <c r="AD25" s="77"/>
      <c r="AE25" s="77"/>
      <c r="AF25" s="77"/>
      <c r="AG25" s="77"/>
      <c r="AH25" s="77"/>
      <c r="AI25" s="77" t="s">
        <v>290</v>
      </c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8" t="s">
        <v>241</v>
      </c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9">
        <f>SUM(BZ15:CO24)</f>
        <v>259007.72</v>
      </c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1"/>
      <c r="CP25" s="120" t="e">
        <f t="shared" si="0"/>
        <v>#VALUE!</v>
      </c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2"/>
      <c r="DF25" s="47">
        <f>SUM(DF15:DU24)</f>
        <v>411698.33999999997</v>
      </c>
    </row>
    <row r="26" spans="2:110" ht="43.5" customHeight="1" hidden="1">
      <c r="B26" s="73" t="s">
        <v>295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5"/>
      <c r="AC26" s="76" t="s">
        <v>146</v>
      </c>
      <c r="AD26" s="77"/>
      <c r="AE26" s="77"/>
      <c r="AF26" s="77"/>
      <c r="AG26" s="77"/>
      <c r="AH26" s="77"/>
      <c r="AI26" s="77" t="s">
        <v>289</v>
      </c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8" t="s">
        <v>241</v>
      </c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9" t="str">
        <f>BZ27</f>
        <v>-</v>
      </c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1"/>
      <c r="CP26" s="120" t="e">
        <f t="shared" si="0"/>
        <v>#VALUE!</v>
      </c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2"/>
      <c r="DF26" s="47" t="str">
        <f>DF27</f>
        <v>-</v>
      </c>
    </row>
    <row r="27" spans="2:110" ht="22.5" customHeight="1" hidden="1">
      <c r="B27" s="73" t="s">
        <v>296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5"/>
      <c r="AC27" s="76" t="s">
        <v>146</v>
      </c>
      <c r="AD27" s="77"/>
      <c r="AE27" s="77"/>
      <c r="AF27" s="77"/>
      <c r="AG27" s="77"/>
      <c r="AH27" s="77"/>
      <c r="AI27" s="77" t="s">
        <v>288</v>
      </c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8" t="s">
        <v>241</v>
      </c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9" t="s">
        <v>241</v>
      </c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1"/>
      <c r="CP27" s="120" t="e">
        <f t="shared" si="0"/>
        <v>#VALUE!</v>
      </c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2"/>
      <c r="DF27" s="47" t="s">
        <v>241</v>
      </c>
    </row>
    <row r="28" spans="2:110" ht="26.25" customHeight="1">
      <c r="B28" s="73" t="s">
        <v>210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5"/>
      <c r="AC28" s="76" t="s">
        <v>146</v>
      </c>
      <c r="AD28" s="77"/>
      <c r="AE28" s="77"/>
      <c r="AF28" s="77"/>
      <c r="AG28" s="77"/>
      <c r="AH28" s="77"/>
      <c r="AI28" s="77" t="s">
        <v>270</v>
      </c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8">
        <f>BD29</f>
        <v>793400</v>
      </c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9" t="str">
        <f>BZ29</f>
        <v>-</v>
      </c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1"/>
      <c r="CP28" s="120">
        <f>CP29</f>
        <v>793400</v>
      </c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2"/>
      <c r="DF28" s="47">
        <f>DF29</f>
        <v>122027.68</v>
      </c>
    </row>
    <row r="29" spans="2:110" ht="25.5" customHeight="1">
      <c r="B29" s="73" t="s">
        <v>210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5"/>
      <c r="AC29" s="76" t="s">
        <v>146</v>
      </c>
      <c r="AD29" s="77"/>
      <c r="AE29" s="77"/>
      <c r="AF29" s="77"/>
      <c r="AG29" s="77"/>
      <c r="AH29" s="77"/>
      <c r="AI29" s="77" t="s">
        <v>255</v>
      </c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8">
        <v>793400</v>
      </c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9" t="s">
        <v>241</v>
      </c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1"/>
      <c r="CP29" s="120">
        <f>BD29</f>
        <v>793400</v>
      </c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2"/>
      <c r="DF29" s="47">
        <v>122027.68</v>
      </c>
    </row>
    <row r="30" spans="2:110" s="21" customFormat="1" ht="18.75" customHeight="1">
      <c r="B30" s="114" t="s">
        <v>211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6"/>
      <c r="AC30" s="110" t="s">
        <v>146</v>
      </c>
      <c r="AD30" s="109"/>
      <c r="AE30" s="109"/>
      <c r="AF30" s="109"/>
      <c r="AG30" s="109"/>
      <c r="AH30" s="109"/>
      <c r="AI30" s="109" t="s">
        <v>257</v>
      </c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23">
        <f>BD31+BD33</f>
        <v>1487300</v>
      </c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11">
        <f>BZ31+BZ33</f>
        <v>37906.96</v>
      </c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3"/>
      <c r="CP30" s="120">
        <f>BD30-BZ30</f>
        <v>1449393.04</v>
      </c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2"/>
      <c r="DF30" s="46">
        <f>DF31+DF33</f>
        <v>8539.54</v>
      </c>
    </row>
    <row r="31" spans="2:110" ht="22.5" customHeight="1">
      <c r="B31" s="73" t="s">
        <v>212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5"/>
      <c r="AC31" s="76" t="s">
        <v>146</v>
      </c>
      <c r="AD31" s="77"/>
      <c r="AE31" s="77"/>
      <c r="AF31" s="77"/>
      <c r="AG31" s="77"/>
      <c r="AH31" s="77"/>
      <c r="AI31" s="77" t="s">
        <v>258</v>
      </c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8">
        <f>BD32</f>
        <v>74600</v>
      </c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9">
        <f>BZ32</f>
        <v>3424.7</v>
      </c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1"/>
      <c r="CP31" s="82">
        <f>BD31-BZ31</f>
        <v>71175.3</v>
      </c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4"/>
      <c r="DF31" s="47">
        <f>DF32</f>
        <v>940.25</v>
      </c>
    </row>
    <row r="32" spans="2:110" ht="57.75" customHeight="1">
      <c r="B32" s="73" t="s">
        <v>320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5"/>
      <c r="AC32" s="76" t="s">
        <v>146</v>
      </c>
      <c r="AD32" s="77"/>
      <c r="AE32" s="77"/>
      <c r="AF32" s="77"/>
      <c r="AG32" s="77"/>
      <c r="AH32" s="77"/>
      <c r="AI32" s="77" t="s">
        <v>259</v>
      </c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8">
        <v>74600</v>
      </c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9">
        <v>3424.7</v>
      </c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1"/>
      <c r="CP32" s="82">
        <f aca="true" t="shared" si="1" ref="CP32:CP37">BD32-BZ32</f>
        <v>71175.3</v>
      </c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4"/>
      <c r="DF32" s="47">
        <v>940.25</v>
      </c>
    </row>
    <row r="33" spans="2:110" ht="18.75" customHeight="1">
      <c r="B33" s="73" t="s">
        <v>213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5"/>
      <c r="AC33" s="76" t="s">
        <v>146</v>
      </c>
      <c r="AD33" s="77"/>
      <c r="AE33" s="77"/>
      <c r="AF33" s="77"/>
      <c r="AG33" s="77"/>
      <c r="AH33" s="77"/>
      <c r="AI33" s="77" t="s">
        <v>260</v>
      </c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8">
        <f>BD34+BD36</f>
        <v>1412700</v>
      </c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9">
        <f>BZ34+BZ36</f>
        <v>34482.26</v>
      </c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1"/>
      <c r="CP33" s="82">
        <f t="shared" si="1"/>
        <v>1378217.74</v>
      </c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4"/>
      <c r="DF33" s="47">
        <f>DF35+DF37</f>
        <v>7599.29</v>
      </c>
    </row>
    <row r="34" spans="2:110" ht="24" customHeight="1">
      <c r="B34" s="108" t="s">
        <v>137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1"/>
      <c r="AC34" s="92" t="s">
        <v>146</v>
      </c>
      <c r="AD34" s="93"/>
      <c r="AE34" s="93"/>
      <c r="AF34" s="93"/>
      <c r="AG34" s="93"/>
      <c r="AH34" s="93"/>
      <c r="AI34" s="93" t="s">
        <v>318</v>
      </c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82">
        <f>BD35</f>
        <v>553700</v>
      </c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79">
        <f>BZ35</f>
        <v>25622.93</v>
      </c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1"/>
      <c r="CP34" s="82">
        <f t="shared" si="1"/>
        <v>528077.07</v>
      </c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4"/>
      <c r="DF34" s="47">
        <f>DF35</f>
        <v>6830</v>
      </c>
    </row>
    <row r="35" spans="2:110" ht="46.5" customHeight="1">
      <c r="B35" s="73" t="s">
        <v>201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5"/>
      <c r="AC35" s="76" t="s">
        <v>146</v>
      </c>
      <c r="AD35" s="77"/>
      <c r="AE35" s="77"/>
      <c r="AF35" s="77"/>
      <c r="AG35" s="77"/>
      <c r="AH35" s="77"/>
      <c r="AI35" s="77" t="s">
        <v>200</v>
      </c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8">
        <v>553700</v>
      </c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9">
        <v>25622.93</v>
      </c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1"/>
      <c r="CP35" s="82">
        <f t="shared" si="1"/>
        <v>528077.07</v>
      </c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4"/>
      <c r="DF35" s="47">
        <v>6830</v>
      </c>
    </row>
    <row r="36" spans="2:110" ht="21" customHeight="1">
      <c r="B36" s="73" t="s">
        <v>136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5"/>
      <c r="AC36" s="76" t="s">
        <v>146</v>
      </c>
      <c r="AD36" s="77"/>
      <c r="AE36" s="77"/>
      <c r="AF36" s="77"/>
      <c r="AG36" s="77"/>
      <c r="AH36" s="77"/>
      <c r="AI36" s="77" t="s">
        <v>202</v>
      </c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8">
        <f>BD37</f>
        <v>859000</v>
      </c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9">
        <f>BZ37</f>
        <v>8859.33</v>
      </c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1"/>
      <c r="CP36" s="82">
        <f t="shared" si="1"/>
        <v>850140.67</v>
      </c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4"/>
      <c r="DF36" s="47">
        <f>DF37</f>
        <v>769.29</v>
      </c>
    </row>
    <row r="37" spans="2:110" ht="46.5" customHeight="1">
      <c r="B37" s="73" t="s">
        <v>204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5"/>
      <c r="AC37" s="76" t="s">
        <v>146</v>
      </c>
      <c r="AD37" s="77"/>
      <c r="AE37" s="77"/>
      <c r="AF37" s="77"/>
      <c r="AG37" s="77"/>
      <c r="AH37" s="77"/>
      <c r="AI37" s="77" t="s">
        <v>203</v>
      </c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8">
        <v>859000</v>
      </c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9">
        <v>8859.33</v>
      </c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1"/>
      <c r="CP37" s="82">
        <f t="shared" si="1"/>
        <v>850140.67</v>
      </c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4"/>
      <c r="DF37" s="47">
        <v>769.29</v>
      </c>
    </row>
    <row r="38" spans="2:110" s="21" customFormat="1" ht="57" customHeight="1">
      <c r="B38" s="114" t="s">
        <v>214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6"/>
      <c r="AC38" s="110" t="s">
        <v>146</v>
      </c>
      <c r="AD38" s="109"/>
      <c r="AE38" s="109"/>
      <c r="AF38" s="109"/>
      <c r="AG38" s="109"/>
      <c r="AH38" s="109"/>
      <c r="AI38" s="109" t="s">
        <v>263</v>
      </c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23">
        <f>BD39</f>
        <v>220000</v>
      </c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11">
        <f>BZ39</f>
        <v>53199</v>
      </c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3"/>
      <c r="CP38" s="120">
        <f>CP39</f>
        <v>166801</v>
      </c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2"/>
      <c r="DF38" s="46">
        <f>DF39</f>
        <v>0</v>
      </c>
    </row>
    <row r="39" spans="2:110" ht="121.5" customHeight="1">
      <c r="B39" s="73" t="s">
        <v>4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5"/>
      <c r="AC39" s="76" t="s">
        <v>146</v>
      </c>
      <c r="AD39" s="77"/>
      <c r="AE39" s="77"/>
      <c r="AF39" s="77"/>
      <c r="AG39" s="77"/>
      <c r="AH39" s="77"/>
      <c r="AI39" s="77" t="s">
        <v>264</v>
      </c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8">
        <f>BD44</f>
        <v>220000</v>
      </c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9">
        <f>BZ44</f>
        <v>53199</v>
      </c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1"/>
      <c r="CP39" s="82">
        <f>CP44</f>
        <v>166801</v>
      </c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4"/>
      <c r="DF39" s="47">
        <v>0</v>
      </c>
    </row>
    <row r="40" spans="2:110" ht="27.75" customHeight="1" hidden="1">
      <c r="B40" s="73" t="s">
        <v>305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5"/>
      <c r="AC40" s="76" t="s">
        <v>146</v>
      </c>
      <c r="AD40" s="77"/>
      <c r="AE40" s="77"/>
      <c r="AF40" s="77"/>
      <c r="AG40" s="77"/>
      <c r="AH40" s="77"/>
      <c r="AI40" s="77" t="s">
        <v>265</v>
      </c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8" t="str">
        <f>BD41</f>
        <v>-</v>
      </c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9" t="str">
        <f>BZ41</f>
        <v>-</v>
      </c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1"/>
      <c r="CP40" s="82" t="e">
        <f>BD40-BZ40</f>
        <v>#VALUE!</v>
      </c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4"/>
      <c r="DF40" s="47" t="str">
        <f>DF41</f>
        <v>-</v>
      </c>
    </row>
    <row r="41" spans="2:110" ht="24" customHeight="1" hidden="1">
      <c r="B41" s="73" t="s">
        <v>304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5"/>
      <c r="AC41" s="76" t="s">
        <v>146</v>
      </c>
      <c r="AD41" s="77"/>
      <c r="AE41" s="77"/>
      <c r="AF41" s="77"/>
      <c r="AG41" s="77"/>
      <c r="AH41" s="77"/>
      <c r="AI41" s="77" t="s">
        <v>269</v>
      </c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8" t="s">
        <v>241</v>
      </c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9" t="s">
        <v>241</v>
      </c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1"/>
      <c r="CP41" s="82" t="e">
        <f>BD41-BZ41</f>
        <v>#VALUE!</v>
      </c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4"/>
      <c r="DF41" s="47" t="s">
        <v>241</v>
      </c>
    </row>
    <row r="42" spans="2:110" ht="114.75" customHeight="1" hidden="1">
      <c r="B42" s="73" t="s">
        <v>133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5"/>
      <c r="AC42" s="76" t="s">
        <v>146</v>
      </c>
      <c r="AD42" s="77"/>
      <c r="AE42" s="77"/>
      <c r="AF42" s="77"/>
      <c r="AG42" s="77"/>
      <c r="AH42" s="77"/>
      <c r="AI42" s="77" t="s">
        <v>126</v>
      </c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8" t="s">
        <v>241</v>
      </c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9" t="s">
        <v>241</v>
      </c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1"/>
      <c r="CP42" s="82" t="s">
        <v>241</v>
      </c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4"/>
      <c r="DF42" s="47">
        <f>DF43</f>
        <v>0</v>
      </c>
    </row>
    <row r="43" spans="2:110" ht="91.5" customHeight="1" hidden="1">
      <c r="B43" s="73" t="s">
        <v>5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5"/>
      <c r="AC43" s="76" t="s">
        <v>146</v>
      </c>
      <c r="AD43" s="77"/>
      <c r="AE43" s="77"/>
      <c r="AF43" s="77"/>
      <c r="AG43" s="77"/>
      <c r="AH43" s="77"/>
      <c r="AI43" s="77" t="s">
        <v>125</v>
      </c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8" t="s">
        <v>241</v>
      </c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9" t="s">
        <v>241</v>
      </c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1"/>
      <c r="CP43" s="82" t="s">
        <v>241</v>
      </c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4"/>
      <c r="DF43" s="47">
        <v>0</v>
      </c>
    </row>
    <row r="44" spans="2:110" ht="58.5" customHeight="1">
      <c r="B44" s="73" t="s">
        <v>330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188" t="s">
        <v>146</v>
      </c>
      <c r="AD44" s="118"/>
      <c r="AE44" s="118"/>
      <c r="AF44" s="118"/>
      <c r="AG44" s="118"/>
      <c r="AH44" s="119"/>
      <c r="AI44" s="117" t="s">
        <v>329</v>
      </c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9"/>
      <c r="BD44" s="79">
        <f>BD45</f>
        <v>220000</v>
      </c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1"/>
      <c r="BZ44" s="79">
        <f>BZ45</f>
        <v>53199</v>
      </c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1"/>
      <c r="CP44" s="79">
        <f>BD44-BZ44</f>
        <v>166801</v>
      </c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137"/>
      <c r="DF44" s="47">
        <f>DF45</f>
        <v>0</v>
      </c>
    </row>
    <row r="45" spans="2:110" ht="50.25" customHeight="1">
      <c r="B45" s="73" t="s">
        <v>6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188" t="s">
        <v>146</v>
      </c>
      <c r="AD45" s="118"/>
      <c r="AE45" s="118"/>
      <c r="AF45" s="118"/>
      <c r="AG45" s="118"/>
      <c r="AH45" s="119"/>
      <c r="AI45" s="117" t="s">
        <v>323</v>
      </c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9"/>
      <c r="BD45" s="79">
        <v>220000</v>
      </c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1"/>
      <c r="BZ45" s="79">
        <v>53199</v>
      </c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1"/>
      <c r="CP45" s="79">
        <f>BD45-BZ45</f>
        <v>166801</v>
      </c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137"/>
      <c r="DF45" s="47">
        <v>0</v>
      </c>
    </row>
    <row r="46" spans="2:110" ht="9.75" customHeight="1" hidden="1">
      <c r="B46" s="114" t="s">
        <v>314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6"/>
      <c r="AC46" s="110" t="s">
        <v>146</v>
      </c>
      <c r="AD46" s="109"/>
      <c r="AE46" s="109"/>
      <c r="AF46" s="109"/>
      <c r="AG46" s="109"/>
      <c r="AH46" s="109"/>
      <c r="AI46" s="109" t="s">
        <v>315</v>
      </c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23" t="str">
        <f>BD47</f>
        <v>-</v>
      </c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41">
        <f>BZ47</f>
        <v>0</v>
      </c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3"/>
      <c r="CP46" s="82" t="e">
        <f>BD46-BZ46</f>
        <v>#VALUE!</v>
      </c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4"/>
      <c r="DF46" s="47" t="str">
        <f>DF47</f>
        <v>-</v>
      </c>
    </row>
    <row r="47" spans="2:110" ht="19.5" customHeight="1" hidden="1">
      <c r="B47" s="73" t="s">
        <v>316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6" t="s">
        <v>146</v>
      </c>
      <c r="AD47" s="77"/>
      <c r="AE47" s="77"/>
      <c r="AF47" s="77"/>
      <c r="AG47" s="77"/>
      <c r="AH47" s="77"/>
      <c r="AI47" s="77" t="s">
        <v>317</v>
      </c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8" t="str">
        <f>BD48</f>
        <v>-</v>
      </c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86">
        <f>BZ48</f>
        <v>0</v>
      </c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8"/>
      <c r="CP47" s="82" t="e">
        <f>BD47-BZ47</f>
        <v>#VALUE!</v>
      </c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4"/>
      <c r="DF47" s="47" t="str">
        <f>DF48</f>
        <v>-</v>
      </c>
    </row>
    <row r="48" spans="2:110" ht="21" customHeight="1" hidden="1">
      <c r="B48" s="114" t="s">
        <v>513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6"/>
      <c r="AC48" s="110" t="s">
        <v>146</v>
      </c>
      <c r="AD48" s="109"/>
      <c r="AE48" s="109"/>
      <c r="AF48" s="109"/>
      <c r="AG48" s="109"/>
      <c r="AH48" s="109"/>
      <c r="AI48" s="109" t="s">
        <v>515</v>
      </c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23" t="s">
        <v>241</v>
      </c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200">
        <f>BZ49</f>
        <v>0</v>
      </c>
      <c r="CA48" s="201"/>
      <c r="CB48" s="201"/>
      <c r="CC48" s="201"/>
      <c r="CD48" s="201"/>
      <c r="CE48" s="201"/>
      <c r="CF48" s="201"/>
      <c r="CG48" s="201"/>
      <c r="CH48" s="201"/>
      <c r="CI48" s="201"/>
      <c r="CJ48" s="201"/>
      <c r="CK48" s="201"/>
      <c r="CL48" s="201"/>
      <c r="CM48" s="201"/>
      <c r="CN48" s="201"/>
      <c r="CO48" s="202"/>
      <c r="CP48" s="82">
        <f>CP49</f>
        <v>0</v>
      </c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4"/>
      <c r="DF48" s="47" t="s">
        <v>241</v>
      </c>
    </row>
    <row r="49" spans="2:110" ht="22.5" customHeight="1" hidden="1">
      <c r="B49" s="73" t="s">
        <v>516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76" t="s">
        <v>146</v>
      </c>
      <c r="AD49" s="77"/>
      <c r="AE49" s="77"/>
      <c r="AF49" s="77"/>
      <c r="AG49" s="77"/>
      <c r="AH49" s="77"/>
      <c r="AI49" s="77" t="s">
        <v>514</v>
      </c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8" t="s">
        <v>241</v>
      </c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138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40"/>
      <c r="CP49" s="82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4"/>
      <c r="DF49" s="47" t="s">
        <v>241</v>
      </c>
    </row>
    <row r="50" spans="2:110" s="21" customFormat="1" ht="30" customHeight="1">
      <c r="B50" s="114" t="s">
        <v>303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6"/>
      <c r="AC50" s="110" t="s">
        <v>146</v>
      </c>
      <c r="AD50" s="109"/>
      <c r="AE50" s="109"/>
      <c r="AF50" s="109"/>
      <c r="AG50" s="109"/>
      <c r="AH50" s="109"/>
      <c r="AI50" s="109" t="s">
        <v>302</v>
      </c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23">
        <f>BD51</f>
        <v>500</v>
      </c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11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3"/>
      <c r="CP50" s="82">
        <v>500</v>
      </c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4"/>
      <c r="DF50" s="46">
        <f>DF57</f>
        <v>0</v>
      </c>
    </row>
    <row r="51" spans="2:110" ht="46.5" customHeight="1">
      <c r="B51" s="73" t="s">
        <v>615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76" t="s">
        <v>146</v>
      </c>
      <c r="AD51" s="77"/>
      <c r="AE51" s="77"/>
      <c r="AF51" s="77"/>
      <c r="AG51" s="77"/>
      <c r="AH51" s="77"/>
      <c r="AI51" s="77" t="s">
        <v>606</v>
      </c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8">
        <f>BD52</f>
        <v>500</v>
      </c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9" t="s">
        <v>241</v>
      </c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1"/>
      <c r="CP51" s="82">
        <v>500</v>
      </c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4"/>
      <c r="DF51" s="47">
        <f>DF53</f>
        <v>0</v>
      </c>
    </row>
    <row r="52" spans="2:110" ht="74.25" customHeight="1">
      <c r="B52" s="73" t="s">
        <v>616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5"/>
      <c r="AC52" s="76" t="s">
        <v>146</v>
      </c>
      <c r="AD52" s="77"/>
      <c r="AE52" s="77"/>
      <c r="AF52" s="77"/>
      <c r="AG52" s="77"/>
      <c r="AH52" s="77"/>
      <c r="AI52" s="77" t="s">
        <v>607</v>
      </c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8">
        <v>500</v>
      </c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9" t="s">
        <v>241</v>
      </c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1"/>
      <c r="CP52" s="82">
        <v>500</v>
      </c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4"/>
      <c r="DF52" s="47">
        <f>DF55</f>
        <v>0</v>
      </c>
    </row>
    <row r="53" spans="2:110" ht="3" customHeight="1" hidden="1">
      <c r="B53" s="73" t="s">
        <v>501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5"/>
      <c r="AC53" s="76" t="s">
        <v>146</v>
      </c>
      <c r="AD53" s="77"/>
      <c r="AE53" s="77"/>
      <c r="AF53" s="77"/>
      <c r="AG53" s="77"/>
      <c r="AH53" s="77"/>
      <c r="AI53" s="77" t="s">
        <v>499</v>
      </c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8" t="s">
        <v>241</v>
      </c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9" t="s">
        <v>241</v>
      </c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1"/>
      <c r="CP53" s="82" t="s">
        <v>241</v>
      </c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4"/>
      <c r="DF53" s="47">
        <f>DF54</f>
        <v>0</v>
      </c>
    </row>
    <row r="54" spans="2:110" ht="1.5" customHeight="1" hidden="1">
      <c r="B54" s="73" t="s">
        <v>478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5"/>
      <c r="AC54" s="76" t="s">
        <v>146</v>
      </c>
      <c r="AD54" s="77"/>
      <c r="AE54" s="77"/>
      <c r="AF54" s="77"/>
      <c r="AG54" s="77"/>
      <c r="AH54" s="77"/>
      <c r="AI54" s="77" t="s">
        <v>500</v>
      </c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8" t="s">
        <v>241</v>
      </c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9" t="s">
        <v>241</v>
      </c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1"/>
      <c r="CP54" s="82" t="s">
        <v>241</v>
      </c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4"/>
      <c r="DF54" s="47">
        <f>DF57</f>
        <v>0</v>
      </c>
    </row>
    <row r="55" spans="2:110" ht="58.5" customHeight="1" hidden="1">
      <c r="B55" s="73" t="s">
        <v>598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5"/>
      <c r="AC55" s="76" t="s">
        <v>146</v>
      </c>
      <c r="AD55" s="77"/>
      <c r="AE55" s="77"/>
      <c r="AF55" s="77"/>
      <c r="AG55" s="77"/>
      <c r="AH55" s="77"/>
      <c r="AI55" s="77" t="s">
        <v>597</v>
      </c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8" t="s">
        <v>241</v>
      </c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9">
        <f>BZ56</f>
        <v>0</v>
      </c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1"/>
      <c r="CP55" s="82">
        <f>CP56</f>
        <v>0</v>
      </c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4"/>
      <c r="DF55" s="47">
        <f>DF56</f>
        <v>0</v>
      </c>
    </row>
    <row r="56" spans="2:110" ht="69.75" customHeight="1" hidden="1">
      <c r="B56" s="73" t="s">
        <v>599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5"/>
      <c r="AC56" s="76" t="s">
        <v>146</v>
      </c>
      <c r="AD56" s="77"/>
      <c r="AE56" s="77"/>
      <c r="AF56" s="77"/>
      <c r="AG56" s="77"/>
      <c r="AH56" s="77"/>
      <c r="AI56" s="77" t="s">
        <v>508</v>
      </c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8" t="s">
        <v>241</v>
      </c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9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1"/>
      <c r="CP56" s="82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4"/>
      <c r="DF56" s="47">
        <f>DF57</f>
        <v>0</v>
      </c>
    </row>
    <row r="57" spans="2:110" ht="39" customHeight="1" hidden="1">
      <c r="B57" s="73" t="s">
        <v>501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5"/>
      <c r="AC57" s="76" t="s">
        <v>146</v>
      </c>
      <c r="AD57" s="77"/>
      <c r="AE57" s="77"/>
      <c r="AF57" s="77"/>
      <c r="AG57" s="77"/>
      <c r="AH57" s="77"/>
      <c r="AI57" s="77" t="s">
        <v>477</v>
      </c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8">
        <f>BD58</f>
        <v>0</v>
      </c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9" t="s">
        <v>241</v>
      </c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1"/>
      <c r="CP57" s="82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4"/>
      <c r="DF57" s="47">
        <f>DF58</f>
        <v>0</v>
      </c>
    </row>
    <row r="58" spans="2:110" ht="61.5" customHeight="1" hidden="1">
      <c r="B58" s="73" t="s">
        <v>478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5"/>
      <c r="AC58" s="76" t="s">
        <v>146</v>
      </c>
      <c r="AD58" s="77"/>
      <c r="AE58" s="77"/>
      <c r="AF58" s="77"/>
      <c r="AG58" s="77"/>
      <c r="AH58" s="77"/>
      <c r="AI58" s="77" t="s">
        <v>479</v>
      </c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9" t="s">
        <v>241</v>
      </c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1"/>
      <c r="CP58" s="82">
        <f>BD58</f>
        <v>0</v>
      </c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4"/>
      <c r="DF58" s="47">
        <v>0</v>
      </c>
    </row>
    <row r="59" spans="2:110" s="21" customFormat="1" ht="25.5" customHeight="1" hidden="1">
      <c r="B59" s="114" t="s">
        <v>307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6"/>
      <c r="AC59" s="110" t="s">
        <v>146</v>
      </c>
      <c r="AD59" s="109"/>
      <c r="AE59" s="109"/>
      <c r="AF59" s="109"/>
      <c r="AG59" s="109"/>
      <c r="AH59" s="109"/>
      <c r="AI59" s="109" t="s">
        <v>308</v>
      </c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23" t="s">
        <v>241</v>
      </c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41">
        <f>BZ60</f>
        <v>0</v>
      </c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3"/>
      <c r="CP59" s="120" t="e">
        <f aca="true" t="shared" si="2" ref="CP59:CP66">BD59-BZ59</f>
        <v>#VALUE!</v>
      </c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2"/>
      <c r="DF59" s="46">
        <f>DF60</f>
        <v>0</v>
      </c>
    </row>
    <row r="60" spans="2:110" ht="23.25" customHeight="1" hidden="1">
      <c r="B60" s="73" t="s">
        <v>310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5"/>
      <c r="AC60" s="76" t="s">
        <v>146</v>
      </c>
      <c r="AD60" s="77"/>
      <c r="AE60" s="77"/>
      <c r="AF60" s="77"/>
      <c r="AG60" s="77"/>
      <c r="AH60" s="77"/>
      <c r="AI60" s="77" t="s">
        <v>311</v>
      </c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8" t="s">
        <v>241</v>
      </c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86">
        <f>BZ61</f>
        <v>0</v>
      </c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8"/>
      <c r="CP60" s="82" t="e">
        <f t="shared" si="2"/>
        <v>#VALUE!</v>
      </c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4"/>
      <c r="DF60" s="47">
        <f>DF61</f>
        <v>0</v>
      </c>
    </row>
    <row r="61" spans="2:110" ht="38.25" customHeight="1" hidden="1">
      <c r="B61" s="73" t="s">
        <v>312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5"/>
      <c r="AC61" s="76" t="s">
        <v>146</v>
      </c>
      <c r="AD61" s="77"/>
      <c r="AE61" s="77"/>
      <c r="AF61" s="77"/>
      <c r="AG61" s="77"/>
      <c r="AH61" s="77"/>
      <c r="AI61" s="77" t="s">
        <v>306</v>
      </c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8" t="s">
        <v>241</v>
      </c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86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8"/>
      <c r="CP61" s="82" t="e">
        <f t="shared" si="2"/>
        <v>#VALUE!</v>
      </c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4"/>
      <c r="DF61" s="47"/>
    </row>
    <row r="62" spans="2:110" s="21" customFormat="1" ht="20.25" customHeight="1">
      <c r="B62" s="114" t="s">
        <v>215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6"/>
      <c r="AC62" s="110" t="s">
        <v>146</v>
      </c>
      <c r="AD62" s="109"/>
      <c r="AE62" s="109"/>
      <c r="AF62" s="109"/>
      <c r="AG62" s="109"/>
      <c r="AH62" s="109"/>
      <c r="AI62" s="109" t="s">
        <v>261</v>
      </c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23">
        <f>BD63</f>
        <v>17415000</v>
      </c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11">
        <f>BZ63</f>
        <v>543491.6</v>
      </c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3"/>
      <c r="CP62" s="120">
        <f t="shared" si="2"/>
        <v>16871508.4</v>
      </c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2"/>
      <c r="DF62" s="46" t="e">
        <f>DF63</f>
        <v>#REF!</v>
      </c>
    </row>
    <row r="63" spans="2:110" ht="47.25" customHeight="1">
      <c r="B63" s="73" t="s">
        <v>287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5"/>
      <c r="AC63" s="76" t="s">
        <v>146</v>
      </c>
      <c r="AD63" s="77"/>
      <c r="AE63" s="77"/>
      <c r="AF63" s="77"/>
      <c r="AG63" s="77"/>
      <c r="AH63" s="77"/>
      <c r="AI63" s="77" t="s">
        <v>262</v>
      </c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8">
        <f>BD64+BD67+BD72+BD77</f>
        <v>17415000</v>
      </c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9">
        <f>BZ64+BZ67+BZ72</f>
        <v>543491.6</v>
      </c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1"/>
      <c r="CP63" s="82">
        <f>CP64+CP67+CP72</f>
        <v>16871508.4</v>
      </c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4"/>
      <c r="DF63" s="47" t="e">
        <f>DF64+DF67+DF72</f>
        <v>#REF!</v>
      </c>
    </row>
    <row r="64" spans="2:110" ht="35.25" customHeight="1">
      <c r="B64" s="73" t="s">
        <v>322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5"/>
      <c r="AC64" s="76" t="s">
        <v>146</v>
      </c>
      <c r="AD64" s="77"/>
      <c r="AE64" s="77"/>
      <c r="AF64" s="77"/>
      <c r="AG64" s="77"/>
      <c r="AH64" s="77"/>
      <c r="AI64" s="77" t="s">
        <v>546</v>
      </c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8">
        <f>BD65</f>
        <v>4508100</v>
      </c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9">
        <f>BZ65</f>
        <v>539500</v>
      </c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1"/>
      <c r="CP64" s="82">
        <f t="shared" si="2"/>
        <v>3968600</v>
      </c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4"/>
      <c r="DF64" s="47">
        <f>DF65</f>
        <v>505100</v>
      </c>
    </row>
    <row r="65" spans="2:110" ht="27" customHeight="1">
      <c r="B65" s="73" t="s">
        <v>617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5"/>
      <c r="AC65" s="76" t="s">
        <v>146</v>
      </c>
      <c r="AD65" s="77"/>
      <c r="AE65" s="77"/>
      <c r="AF65" s="77"/>
      <c r="AG65" s="77"/>
      <c r="AH65" s="77"/>
      <c r="AI65" s="77" t="s">
        <v>545</v>
      </c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8">
        <f>BD66</f>
        <v>4508100</v>
      </c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>
        <f>BZ66</f>
        <v>539500</v>
      </c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1"/>
      <c r="CP65" s="82">
        <f t="shared" si="2"/>
        <v>3968600</v>
      </c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4"/>
      <c r="DF65" s="47">
        <f>DF66</f>
        <v>505100</v>
      </c>
    </row>
    <row r="66" spans="2:110" ht="59.25" customHeight="1">
      <c r="B66" s="73" t="s">
        <v>618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5"/>
      <c r="AC66" s="76" t="s">
        <v>146</v>
      </c>
      <c r="AD66" s="77"/>
      <c r="AE66" s="77"/>
      <c r="AF66" s="77"/>
      <c r="AG66" s="77"/>
      <c r="AH66" s="77"/>
      <c r="AI66" s="77" t="s">
        <v>544</v>
      </c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8">
        <v>4508100</v>
      </c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9">
        <v>539500</v>
      </c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1"/>
      <c r="CP66" s="82">
        <f t="shared" si="2"/>
        <v>3968600</v>
      </c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4"/>
      <c r="DF66" s="47">
        <v>505100</v>
      </c>
    </row>
    <row r="67" spans="2:110" ht="25.5" customHeight="1">
      <c r="B67" s="73" t="s">
        <v>438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5"/>
      <c r="AC67" s="76" t="s">
        <v>146</v>
      </c>
      <c r="AD67" s="77"/>
      <c r="AE67" s="77"/>
      <c r="AF67" s="77"/>
      <c r="AG67" s="77"/>
      <c r="AH67" s="77"/>
      <c r="AI67" s="77" t="s">
        <v>543</v>
      </c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8">
        <f>BD68+BD70</f>
        <v>203700</v>
      </c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9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1"/>
      <c r="CP67" s="82">
        <f>BD67-BZ67</f>
        <v>203700</v>
      </c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4"/>
      <c r="DF67" s="47" t="e">
        <f>DF70+#REF!</f>
        <v>#REF!</v>
      </c>
    </row>
    <row r="68" spans="2:110" ht="45" customHeight="1">
      <c r="B68" s="73" t="s">
        <v>217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5"/>
      <c r="AC68" s="76" t="s">
        <v>146</v>
      </c>
      <c r="AD68" s="77"/>
      <c r="AE68" s="77"/>
      <c r="AF68" s="77"/>
      <c r="AG68" s="77"/>
      <c r="AH68" s="77"/>
      <c r="AI68" s="77" t="s">
        <v>542</v>
      </c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8">
        <v>200</v>
      </c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9" t="s">
        <v>241</v>
      </c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1"/>
      <c r="CP68" s="82" t="s">
        <v>241</v>
      </c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4"/>
      <c r="DF68" s="47">
        <f>DF70</f>
        <v>0</v>
      </c>
    </row>
    <row r="69" spans="2:110" ht="60.75" customHeight="1">
      <c r="B69" s="73" t="s">
        <v>8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5"/>
      <c r="AC69" s="76" t="s">
        <v>146</v>
      </c>
      <c r="AD69" s="77"/>
      <c r="AE69" s="77"/>
      <c r="AF69" s="77"/>
      <c r="AG69" s="77"/>
      <c r="AH69" s="77"/>
      <c r="AI69" s="77" t="s">
        <v>541</v>
      </c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8">
        <v>200</v>
      </c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9" t="s">
        <v>241</v>
      </c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1"/>
      <c r="CP69" s="82" t="s">
        <v>241</v>
      </c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4"/>
      <c r="DF69" s="47"/>
    </row>
    <row r="70" spans="2:110" ht="57.75" customHeight="1">
      <c r="B70" s="73" t="s">
        <v>216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5"/>
      <c r="AC70" s="76" t="s">
        <v>146</v>
      </c>
      <c r="AD70" s="77"/>
      <c r="AE70" s="77"/>
      <c r="AF70" s="77"/>
      <c r="AG70" s="77"/>
      <c r="AH70" s="77"/>
      <c r="AI70" s="77" t="s">
        <v>540</v>
      </c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8">
        <f>BD71</f>
        <v>203500</v>
      </c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9" t="s">
        <v>241</v>
      </c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1"/>
      <c r="CP70" s="82" t="s">
        <v>241</v>
      </c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4"/>
      <c r="DF70" s="47">
        <f>DF71</f>
        <v>0</v>
      </c>
    </row>
    <row r="71" spans="2:110" ht="63" customHeight="1">
      <c r="B71" s="73" t="s">
        <v>7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5"/>
      <c r="AC71" s="76" t="s">
        <v>146</v>
      </c>
      <c r="AD71" s="77"/>
      <c r="AE71" s="77"/>
      <c r="AF71" s="77"/>
      <c r="AG71" s="77"/>
      <c r="AH71" s="77"/>
      <c r="AI71" s="77" t="s">
        <v>539</v>
      </c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8">
        <v>203500</v>
      </c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9" t="s">
        <v>241</v>
      </c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1"/>
      <c r="CP71" s="82" t="s">
        <v>241</v>
      </c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4"/>
      <c r="DF71" s="47"/>
    </row>
    <row r="72" spans="2:110" ht="18.75" customHeight="1">
      <c r="B72" s="73" t="s">
        <v>218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5"/>
      <c r="AC72" s="76" t="s">
        <v>146</v>
      </c>
      <c r="AD72" s="77"/>
      <c r="AE72" s="77"/>
      <c r="AF72" s="77"/>
      <c r="AG72" s="77"/>
      <c r="AH72" s="77"/>
      <c r="AI72" s="77" t="s">
        <v>538</v>
      </c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8">
        <f>BD73+BD75</f>
        <v>12703200</v>
      </c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9">
        <f>BZ73</f>
        <v>3991.6</v>
      </c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1"/>
      <c r="CP72" s="82">
        <f>BD72-BZ72</f>
        <v>12699208.4</v>
      </c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4"/>
      <c r="DF72" s="47">
        <f>DF73+DF76</f>
        <v>2057</v>
      </c>
    </row>
    <row r="73" spans="2:110" ht="90" customHeight="1">
      <c r="B73" s="73" t="s">
        <v>600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5"/>
      <c r="AC73" s="76" t="s">
        <v>146</v>
      </c>
      <c r="AD73" s="77"/>
      <c r="AE73" s="77"/>
      <c r="AF73" s="77"/>
      <c r="AG73" s="77"/>
      <c r="AH73" s="77"/>
      <c r="AI73" s="77" t="s">
        <v>537</v>
      </c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8">
        <f>BD74</f>
        <v>772600</v>
      </c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9">
        <f>BZ74</f>
        <v>3991.6</v>
      </c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1"/>
      <c r="CP73" s="82">
        <f>BD73-BZ73</f>
        <v>768608.4</v>
      </c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4"/>
      <c r="DF73" s="47">
        <f>DF74</f>
        <v>2057</v>
      </c>
    </row>
    <row r="74" spans="2:110" ht="92.25" customHeight="1" thickBot="1">
      <c r="B74" s="133" t="s">
        <v>601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5"/>
      <c r="AC74" s="131" t="s">
        <v>146</v>
      </c>
      <c r="AD74" s="132"/>
      <c r="AE74" s="132"/>
      <c r="AF74" s="132"/>
      <c r="AG74" s="132"/>
      <c r="AH74" s="132"/>
      <c r="AI74" s="132" t="s">
        <v>536</v>
      </c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6">
        <v>772600</v>
      </c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28">
        <v>3991.6</v>
      </c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30"/>
      <c r="CP74" s="102">
        <f>BD74-BZ74</f>
        <v>768608.4</v>
      </c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6"/>
      <c r="DE74" s="107"/>
      <c r="DF74" s="47">
        <v>2057</v>
      </c>
    </row>
    <row r="75" spans="2:110" ht="24.75" customHeight="1">
      <c r="B75" s="108" t="s">
        <v>409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1"/>
      <c r="AC75" s="92" t="s">
        <v>146</v>
      </c>
      <c r="AD75" s="93"/>
      <c r="AE75" s="93"/>
      <c r="AF75" s="93"/>
      <c r="AG75" s="93"/>
      <c r="AH75" s="93"/>
      <c r="AI75" s="93" t="s">
        <v>592</v>
      </c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82">
        <f>BD76</f>
        <v>11930600</v>
      </c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125" t="s">
        <v>241</v>
      </c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7"/>
      <c r="CP75" s="82">
        <f>BD75</f>
        <v>11930600</v>
      </c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4"/>
      <c r="DF75" s="47">
        <f>DF76</f>
        <v>0</v>
      </c>
    </row>
    <row r="76" spans="2:110" ht="36.75" customHeight="1" thickBot="1">
      <c r="B76" s="97" t="s">
        <v>410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9"/>
      <c r="AC76" s="100" t="s">
        <v>146</v>
      </c>
      <c r="AD76" s="101"/>
      <c r="AE76" s="101"/>
      <c r="AF76" s="101"/>
      <c r="AG76" s="101"/>
      <c r="AH76" s="101"/>
      <c r="AI76" s="101" t="s">
        <v>593</v>
      </c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2">
        <v>11930600</v>
      </c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3" t="s">
        <v>241</v>
      </c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5"/>
      <c r="CP76" s="102">
        <f>BD76</f>
        <v>11930600</v>
      </c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7"/>
      <c r="DF76" s="47"/>
    </row>
    <row r="77" spans="2:110" ht="24" customHeight="1" hidden="1">
      <c r="B77" s="89" t="s">
        <v>392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1"/>
      <c r="AC77" s="92" t="s">
        <v>146</v>
      </c>
      <c r="AD77" s="93"/>
      <c r="AE77" s="93"/>
      <c r="AF77" s="93"/>
      <c r="AG77" s="93"/>
      <c r="AH77" s="93"/>
      <c r="AI77" s="93" t="s">
        <v>393</v>
      </c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125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7"/>
      <c r="CP77" s="82" t="s">
        <v>241</v>
      </c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124"/>
      <c r="DF77" s="42"/>
    </row>
    <row r="78" spans="2:121" ht="25.5" customHeight="1" hidden="1">
      <c r="B78" s="85" t="s">
        <v>392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5"/>
      <c r="AC78" s="76" t="s">
        <v>146</v>
      </c>
      <c r="AD78" s="77"/>
      <c r="AE78" s="77"/>
      <c r="AF78" s="77"/>
      <c r="AG78" s="77"/>
      <c r="AH78" s="77"/>
      <c r="AI78" s="77" t="s">
        <v>394</v>
      </c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9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1"/>
      <c r="CP78" s="82" t="s">
        <v>241</v>
      </c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124"/>
      <c r="DF78" s="42"/>
      <c r="DO78" s="40">
        <v>7488.51</v>
      </c>
      <c r="DP78" s="39"/>
      <c r="DQ78" s="39"/>
    </row>
    <row r="79" spans="2:109" ht="29.25" customHeight="1" hidden="1">
      <c r="B79" s="89" t="s">
        <v>418</v>
      </c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1"/>
      <c r="AC79" s="92" t="s">
        <v>146</v>
      </c>
      <c r="AD79" s="93"/>
      <c r="AE79" s="93"/>
      <c r="AF79" s="93"/>
      <c r="AG79" s="93"/>
      <c r="AH79" s="93"/>
      <c r="AI79" s="93" t="s">
        <v>416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82">
        <v>0</v>
      </c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94">
        <v>0</v>
      </c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6"/>
      <c r="CP79" s="82">
        <v>0</v>
      </c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4"/>
    </row>
    <row r="80" spans="2:121" ht="20.25" customHeight="1" hidden="1">
      <c r="B80" s="85" t="s">
        <v>418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5"/>
      <c r="AC80" s="76" t="s">
        <v>146</v>
      </c>
      <c r="AD80" s="77"/>
      <c r="AE80" s="77"/>
      <c r="AF80" s="77"/>
      <c r="AG80" s="77"/>
      <c r="AH80" s="77"/>
      <c r="AI80" s="77" t="s">
        <v>417</v>
      </c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8">
        <v>0</v>
      </c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86">
        <v>0</v>
      </c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8"/>
      <c r="CP80" s="82">
        <v>0</v>
      </c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4"/>
      <c r="DO80" s="40">
        <v>7488.51</v>
      </c>
      <c r="DP80" s="39"/>
      <c r="DQ80" s="39"/>
    </row>
    <row r="81" spans="78:93" ht="12"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</row>
  </sheetData>
  <sheetProtection/>
  <mergeCells count="437">
    <mergeCell ref="B52:AB52"/>
    <mergeCell ref="AC52:AH52"/>
    <mergeCell ref="AI52:BC52"/>
    <mergeCell ref="BD52:BY52"/>
    <mergeCell ref="BZ52:CO52"/>
    <mergeCell ref="CP52:DE52"/>
    <mergeCell ref="B51:AB51"/>
    <mergeCell ref="AC51:AH51"/>
    <mergeCell ref="AI51:BC51"/>
    <mergeCell ref="BD51:BY51"/>
    <mergeCell ref="BZ51:CO51"/>
    <mergeCell ref="CP51:DE51"/>
    <mergeCell ref="B55:AB55"/>
    <mergeCell ref="AC55:AH55"/>
    <mergeCell ref="AI55:BC55"/>
    <mergeCell ref="BD55:BY55"/>
    <mergeCell ref="BZ55:CO55"/>
    <mergeCell ref="CP55:DE55"/>
    <mergeCell ref="CP68:DE68"/>
    <mergeCell ref="B69:AB69"/>
    <mergeCell ref="AC69:AH69"/>
    <mergeCell ref="AI69:BC69"/>
    <mergeCell ref="BD69:BY69"/>
    <mergeCell ref="BZ69:CO69"/>
    <mergeCell ref="CP69:DE69"/>
    <mergeCell ref="B68:AB68"/>
    <mergeCell ref="AC68:AH68"/>
    <mergeCell ref="AI68:BC68"/>
    <mergeCell ref="BD68:BY68"/>
    <mergeCell ref="BZ68:CO68"/>
    <mergeCell ref="B65:AB65"/>
    <mergeCell ref="AC65:AH65"/>
    <mergeCell ref="AI65:BC65"/>
    <mergeCell ref="BD67:BY67"/>
    <mergeCell ref="BD65:BY65"/>
    <mergeCell ref="BD66:BY66"/>
    <mergeCell ref="AI67:BC67"/>
    <mergeCell ref="AC67:AH67"/>
    <mergeCell ref="DF11:DF12"/>
    <mergeCell ref="CP58:DE58"/>
    <mergeCell ref="AI60:BC60"/>
    <mergeCell ref="BZ64:CO64"/>
    <mergeCell ref="BD64:BY64"/>
    <mergeCell ref="AI50:BC50"/>
    <mergeCell ref="BD59:BY59"/>
    <mergeCell ref="BD50:BY50"/>
    <mergeCell ref="BZ50:CO50"/>
    <mergeCell ref="BZ59:CO59"/>
    <mergeCell ref="CP57:DE57"/>
    <mergeCell ref="B58:AB58"/>
    <mergeCell ref="AC58:AH58"/>
    <mergeCell ref="AI58:BC58"/>
    <mergeCell ref="BD58:BY58"/>
    <mergeCell ref="BD62:BY62"/>
    <mergeCell ref="B60:AB60"/>
    <mergeCell ref="B61:AB61"/>
    <mergeCell ref="AC60:AH60"/>
    <mergeCell ref="BZ58:CO58"/>
    <mergeCell ref="BD63:BY63"/>
    <mergeCell ref="AI63:BC63"/>
    <mergeCell ref="AC57:AH57"/>
    <mergeCell ref="AI57:BC57"/>
    <mergeCell ref="BZ62:CO62"/>
    <mergeCell ref="BD60:BY60"/>
    <mergeCell ref="BZ60:CO60"/>
    <mergeCell ref="BD61:BY61"/>
    <mergeCell ref="BZ61:CO61"/>
    <mergeCell ref="AC59:AH59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46:BY46"/>
    <mergeCell ref="AI47:BC47"/>
    <mergeCell ref="AI39:BC39"/>
    <mergeCell ref="AI38:BC38"/>
    <mergeCell ref="BD41:BY41"/>
    <mergeCell ref="BD47:BY47"/>
    <mergeCell ref="BD38:BY38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B78:AB78"/>
    <mergeCell ref="B15:AB15"/>
    <mergeCell ref="AC15:AH15"/>
    <mergeCell ref="B77:AB77"/>
    <mergeCell ref="B71:AB71"/>
    <mergeCell ref="B70:AB70"/>
    <mergeCell ref="B32:AB32"/>
    <mergeCell ref="AC24:AH24"/>
    <mergeCell ref="AC50:AH50"/>
    <mergeCell ref="AC23:AH23"/>
    <mergeCell ref="CP2:DE2"/>
    <mergeCell ref="BB4:BE4"/>
    <mergeCell ref="BF4:BH4"/>
    <mergeCell ref="B2:CN2"/>
    <mergeCell ref="CP3:DE3"/>
    <mergeCell ref="AL4:BA4"/>
    <mergeCell ref="CP4:DE4"/>
    <mergeCell ref="AC25:AH25"/>
    <mergeCell ref="B29:AB29"/>
    <mergeCell ref="B23:AB23"/>
    <mergeCell ref="B72:AB72"/>
    <mergeCell ref="B40:AB40"/>
    <mergeCell ref="B63:AB63"/>
    <mergeCell ref="B50:AB50"/>
    <mergeCell ref="B67:AB67"/>
    <mergeCell ref="B57:AB57"/>
    <mergeCell ref="B49:AB49"/>
    <mergeCell ref="B26:AB26"/>
    <mergeCell ref="B28:AB28"/>
    <mergeCell ref="B27:AB27"/>
    <mergeCell ref="B22:AB22"/>
    <mergeCell ref="B21:AB21"/>
    <mergeCell ref="B25:AB25"/>
    <mergeCell ref="B48:AB48"/>
    <mergeCell ref="B16:AB16"/>
    <mergeCell ref="B18:AB18"/>
    <mergeCell ref="B17:AB17"/>
    <mergeCell ref="AC46:AH46"/>
    <mergeCell ref="B66:AB66"/>
    <mergeCell ref="B62:AB62"/>
    <mergeCell ref="B64:AB64"/>
    <mergeCell ref="AC45:AH45"/>
    <mergeCell ref="AC40:AH40"/>
    <mergeCell ref="B59:AB59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AC7:BY7"/>
    <mergeCell ref="B10:DE10"/>
    <mergeCell ref="CP11:DE11"/>
    <mergeCell ref="AI11:BC11"/>
    <mergeCell ref="CP12:DE12"/>
    <mergeCell ref="B11:AB11"/>
    <mergeCell ref="BD11:BY1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61:DE61"/>
    <mergeCell ref="B43:AB43"/>
    <mergeCell ref="AC43:AH43"/>
    <mergeCell ref="AI43:BC43"/>
    <mergeCell ref="BD43:BY43"/>
    <mergeCell ref="BZ43:CO43"/>
    <mergeCell ref="BD57:BY57"/>
    <mergeCell ref="AI59:BC59"/>
    <mergeCell ref="CP50:DE50"/>
    <mergeCell ref="B45:AB45"/>
    <mergeCell ref="BZ63:CO63"/>
    <mergeCell ref="CP62:DE62"/>
    <mergeCell ref="BZ57:CO57"/>
    <mergeCell ref="CP63:DE63"/>
    <mergeCell ref="B74:AB74"/>
    <mergeCell ref="AI74:BC74"/>
    <mergeCell ref="BD74:BY74"/>
    <mergeCell ref="CP59:DE59"/>
    <mergeCell ref="CP60:DE60"/>
    <mergeCell ref="BD71:BY71"/>
    <mergeCell ref="CP64:DE64"/>
    <mergeCell ref="BZ65:CO65"/>
    <mergeCell ref="CP65:DE65"/>
    <mergeCell ref="CP66:DE66"/>
    <mergeCell ref="BZ67:CO67"/>
    <mergeCell ref="CP67:DE67"/>
    <mergeCell ref="BZ66:CO66"/>
    <mergeCell ref="AC61:AH61"/>
    <mergeCell ref="AC64:AH64"/>
    <mergeCell ref="AI64:BC64"/>
    <mergeCell ref="AC66:AH66"/>
    <mergeCell ref="AI66:BC66"/>
    <mergeCell ref="AI61:BC61"/>
    <mergeCell ref="AC63:AH63"/>
    <mergeCell ref="AC62:AH62"/>
    <mergeCell ref="AI62:BC62"/>
    <mergeCell ref="CP70:DE70"/>
    <mergeCell ref="AI71:BC71"/>
    <mergeCell ref="AC71:AH71"/>
    <mergeCell ref="CP71:DE71"/>
    <mergeCell ref="BZ71:CO71"/>
    <mergeCell ref="BZ70:CO70"/>
    <mergeCell ref="BD70:BY70"/>
    <mergeCell ref="AI70:BC70"/>
    <mergeCell ref="AC70:AH70"/>
    <mergeCell ref="AC72:AH72"/>
    <mergeCell ref="AI72:BC72"/>
    <mergeCell ref="AC77:AH77"/>
    <mergeCell ref="AI77:BC77"/>
    <mergeCell ref="BD77:BY77"/>
    <mergeCell ref="BD72:BY72"/>
    <mergeCell ref="AC74:AH74"/>
    <mergeCell ref="AC73:AH73"/>
    <mergeCell ref="AI73:BC73"/>
    <mergeCell ref="BD73:BY73"/>
    <mergeCell ref="BZ72:CO72"/>
    <mergeCell ref="CP72:DE72"/>
    <mergeCell ref="BZ78:CO78"/>
    <mergeCell ref="CP77:DE77"/>
    <mergeCell ref="BZ77:CO77"/>
    <mergeCell ref="BZ74:CO74"/>
    <mergeCell ref="CP74:DE74"/>
    <mergeCell ref="BZ75:CO75"/>
    <mergeCell ref="CP75:DE75"/>
    <mergeCell ref="BZ73:CO73"/>
    <mergeCell ref="CP73:DE73"/>
    <mergeCell ref="CP78:DE78"/>
    <mergeCell ref="BD78:BY78"/>
    <mergeCell ref="AC78:AH78"/>
    <mergeCell ref="AI78:BC78"/>
    <mergeCell ref="BD23:BY23"/>
    <mergeCell ref="BD25:BY25"/>
    <mergeCell ref="AI23:BC23"/>
    <mergeCell ref="BD24:BY24"/>
    <mergeCell ref="BD35:BY35"/>
    <mergeCell ref="BD27:BY27"/>
    <mergeCell ref="AI26:BC26"/>
    <mergeCell ref="AI27:BC27"/>
    <mergeCell ref="AI24:BC24"/>
    <mergeCell ref="BD30:BY30"/>
    <mergeCell ref="AI25:BC25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BZ31:CO31"/>
    <mergeCell ref="CP37:DE37"/>
    <mergeCell ref="BZ36:CO36"/>
    <mergeCell ref="BD37:BY37"/>
    <mergeCell ref="BZ37:CO37"/>
    <mergeCell ref="BZ35:CO35"/>
    <mergeCell ref="BD34:BY34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CP40:DE40"/>
    <mergeCell ref="BZ38:CO38"/>
    <mergeCell ref="BZ40:CO40"/>
    <mergeCell ref="CP39:DE39"/>
    <mergeCell ref="CP41:DE41"/>
    <mergeCell ref="BZ41:CO41"/>
    <mergeCell ref="B75:AB75"/>
    <mergeCell ref="AC75:AH75"/>
    <mergeCell ref="AI75:BC75"/>
    <mergeCell ref="BD75:BY75"/>
    <mergeCell ref="AI48:BC48"/>
    <mergeCell ref="B44:AB44"/>
    <mergeCell ref="B47:AB47"/>
    <mergeCell ref="AC48:AH48"/>
    <mergeCell ref="AC47:AH47"/>
    <mergeCell ref="B73:AB73"/>
    <mergeCell ref="B76:AB76"/>
    <mergeCell ref="AC76:AH76"/>
    <mergeCell ref="AI76:BC76"/>
    <mergeCell ref="BD76:BY76"/>
    <mergeCell ref="BZ76:CO76"/>
    <mergeCell ref="CP76:DE76"/>
    <mergeCell ref="B79:AB79"/>
    <mergeCell ref="AC79:AH79"/>
    <mergeCell ref="AI79:BC79"/>
    <mergeCell ref="BD79:BY79"/>
    <mergeCell ref="BZ79:CO79"/>
    <mergeCell ref="CP79:DE79"/>
    <mergeCell ref="B80:AB80"/>
    <mergeCell ref="AC80:AH80"/>
    <mergeCell ref="AI80:BC80"/>
    <mergeCell ref="BD80:BY80"/>
    <mergeCell ref="BZ80:CO80"/>
    <mergeCell ref="CP80:DE80"/>
    <mergeCell ref="B53:AB53"/>
    <mergeCell ref="AC53:AH53"/>
    <mergeCell ref="AI53:BC53"/>
    <mergeCell ref="BD53:BY53"/>
    <mergeCell ref="BZ53:CO53"/>
    <mergeCell ref="CP53:DE53"/>
    <mergeCell ref="B54:AB54"/>
    <mergeCell ref="AC54:AH54"/>
    <mergeCell ref="AI54:BC54"/>
    <mergeCell ref="BD54:BY54"/>
    <mergeCell ref="BZ54:CO54"/>
    <mergeCell ref="CP54:DE54"/>
    <mergeCell ref="B19:AB19"/>
    <mergeCell ref="AC19:AH19"/>
    <mergeCell ref="AI19:BC19"/>
    <mergeCell ref="BD19:BY19"/>
    <mergeCell ref="BZ19:CO19"/>
    <mergeCell ref="CP19:DE19"/>
    <mergeCell ref="B56:AB56"/>
    <mergeCell ref="AC56:AH56"/>
    <mergeCell ref="AI56:BC56"/>
    <mergeCell ref="BD56:BY56"/>
    <mergeCell ref="BZ56:CO56"/>
    <mergeCell ref="CP56:DE56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V315"/>
  <sheetViews>
    <sheetView zoomScale="160" zoomScaleNormal="160" zoomScaleSheetLayoutView="100" workbookViewId="0" topLeftCell="A294">
      <selection activeCell="AI313" sqref="AI313:AI314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10.875" style="15" bestFit="1" customWidth="1"/>
    <col min="60" max="60" width="0.37109375" style="15" customWidth="1"/>
    <col min="61" max="61" width="0.875" style="15" hidden="1" customWidth="1"/>
    <col min="62" max="62" width="0.74609375" style="15" hidden="1" customWidth="1"/>
    <col min="63" max="63" width="3.875" style="15" hidden="1" customWidth="1"/>
    <col min="64" max="64" width="0.12890625" style="15" hidden="1" customWidth="1"/>
    <col min="65" max="72" width="0.875" style="15" hidden="1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83" width="0.875" style="15" customWidth="1"/>
    <col min="84" max="84" width="8.75390625" style="15" customWidth="1"/>
    <col min="85" max="85" width="13.625" style="15" hidden="1" customWidth="1"/>
    <col min="86" max="88" width="0.875" style="15" hidden="1" customWidth="1"/>
    <col min="89" max="89" width="0.37109375" style="15" hidden="1" customWidth="1"/>
    <col min="90" max="93" width="0.875" style="15" hidden="1" customWidth="1"/>
    <col min="94" max="94" width="0.74609375" style="15" customWidth="1"/>
    <col min="95" max="96" width="0.875" style="15" hidden="1" customWidth="1"/>
    <col min="97" max="97" width="0.37109375" style="15" customWidth="1"/>
    <col min="98" max="98" width="0.875" style="15" customWidth="1"/>
    <col min="99" max="100" width="0.6171875" style="29" customWidth="1"/>
    <col min="101" max="101" width="0.2421875" style="29" customWidth="1"/>
    <col min="102" max="102" width="0.74609375" style="29" customWidth="1"/>
    <col min="103" max="103" width="5.625" style="29" customWidth="1"/>
    <col min="104" max="104" width="0.12890625" style="29" customWidth="1"/>
    <col min="105" max="105" width="1.37890625" style="29" customWidth="1"/>
    <col min="106" max="106" width="0.74609375" style="29" customWidth="1"/>
    <col min="107" max="107" width="0.12890625" style="29" customWidth="1"/>
    <col min="108" max="108" width="1.75390625" style="29" customWidth="1"/>
    <col min="109" max="109" width="5.875" style="15" customWidth="1"/>
    <col min="110" max="110" width="4.375" style="15" customWidth="1"/>
    <col min="111" max="114" width="0.875" style="15" hidden="1" customWidth="1"/>
    <col min="115" max="115" width="8.00390625" style="15" hidden="1" customWidth="1"/>
    <col min="116" max="121" width="0.875" style="15" customWidth="1"/>
    <col min="122" max="122" width="2.00390625" style="15" bestFit="1" customWidth="1"/>
    <col min="123" max="130" width="0.875" style="15" customWidth="1"/>
    <col min="131" max="131" width="2.00390625" style="15" bestFit="1" customWidth="1"/>
    <col min="132" max="16384" width="0.875" style="15" customWidth="1"/>
  </cols>
  <sheetData>
    <row r="1" spans="92:108" ht="19.5" customHeight="1">
      <c r="CN1" s="15" t="s">
        <v>174</v>
      </c>
      <c r="DD1" s="66" t="s">
        <v>174</v>
      </c>
    </row>
    <row r="2" spans="2:108" s="17" customFormat="1" ht="22.5" customHeight="1">
      <c r="B2" s="259" t="s">
        <v>175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</row>
    <row r="3" spans="2:108" ht="34.5" customHeight="1">
      <c r="B3" s="250" t="s">
        <v>141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2"/>
      <c r="AC3" s="250" t="s">
        <v>142</v>
      </c>
      <c r="AD3" s="251"/>
      <c r="AE3" s="251"/>
      <c r="AF3" s="251"/>
      <c r="AG3" s="251"/>
      <c r="AH3" s="252"/>
      <c r="AI3" s="250" t="s">
        <v>188</v>
      </c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2"/>
      <c r="BD3" s="246" t="s">
        <v>183</v>
      </c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 t="s">
        <v>143</v>
      </c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 t="s">
        <v>144</v>
      </c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</row>
    <row r="4" spans="2:108" s="18" customFormat="1" ht="12" customHeight="1" thickBot="1">
      <c r="B4" s="267">
        <v>1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9"/>
      <c r="AC4" s="247">
        <v>2</v>
      </c>
      <c r="AD4" s="248"/>
      <c r="AE4" s="248"/>
      <c r="AF4" s="248"/>
      <c r="AG4" s="248"/>
      <c r="AH4" s="249"/>
      <c r="AI4" s="247">
        <v>3</v>
      </c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9"/>
      <c r="BD4" s="154">
        <v>4</v>
      </c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>
        <v>5</v>
      </c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>
        <v>6</v>
      </c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</row>
    <row r="5" spans="2:149" s="21" customFormat="1" ht="21" customHeight="1" thickBot="1">
      <c r="B5" s="19" t="s">
        <v>176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243" t="s">
        <v>155</v>
      </c>
      <c r="AD5" s="254"/>
      <c r="AE5" s="254"/>
      <c r="AF5" s="254"/>
      <c r="AG5" s="254"/>
      <c r="AH5" s="255"/>
      <c r="AI5" s="253" t="s">
        <v>147</v>
      </c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5"/>
      <c r="BD5" s="155">
        <f>BD6</f>
        <v>21501100</v>
      </c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>
        <f>BZ6</f>
        <v>403974.82</v>
      </c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47">
        <f>BD5-BZ5</f>
        <v>21097125.18</v>
      </c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9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</row>
    <row r="6" spans="2:149" s="21" customFormat="1" ht="27" customHeight="1">
      <c r="B6" s="270" t="s">
        <v>207</v>
      </c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2"/>
      <c r="AC6" s="243"/>
      <c r="AD6" s="244"/>
      <c r="AE6" s="244"/>
      <c r="AF6" s="244"/>
      <c r="AG6" s="244"/>
      <c r="AH6" s="245"/>
      <c r="AI6" s="240" t="s">
        <v>10</v>
      </c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2"/>
      <c r="BD6" s="147">
        <f>BD8+BD129+BD142+BD169+BD192+BD247+BD256+BD302</f>
        <v>21501100</v>
      </c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9"/>
      <c r="BZ6" s="147">
        <f>BZ8+BZ192+BZ256</f>
        <v>403974.82</v>
      </c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9"/>
      <c r="CP6" s="147">
        <f>BD6-BZ6</f>
        <v>21097125.18</v>
      </c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5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2:145" ht="12" customHeight="1">
      <c r="B7" s="260" t="s">
        <v>145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2"/>
      <c r="AC7" s="216"/>
      <c r="AD7" s="217"/>
      <c r="AE7" s="217"/>
      <c r="AF7" s="217"/>
      <c r="AG7" s="217"/>
      <c r="AH7" s="218"/>
      <c r="AI7" s="224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8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58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60"/>
      <c r="DQ7" s="23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2:150" ht="11.25" customHeight="1">
      <c r="B8" s="256" t="s">
        <v>219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8"/>
      <c r="AC8" s="266" t="s">
        <v>155</v>
      </c>
      <c r="AD8" s="264"/>
      <c r="AE8" s="264"/>
      <c r="AF8" s="264"/>
      <c r="AG8" s="264"/>
      <c r="AH8" s="265"/>
      <c r="AI8" s="263" t="s">
        <v>11</v>
      </c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5"/>
      <c r="BD8" s="120">
        <f>BD22+BD68+BD76</f>
        <v>4775500</v>
      </c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>
        <f>BZ22+BZ76</f>
        <v>307616.05</v>
      </c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50">
        <f>BD8-BZ8</f>
        <v>4467883.95</v>
      </c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2"/>
      <c r="DN8" s="25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2:108" ht="22.5" customHeight="1" hidden="1">
      <c r="B9" s="85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5"/>
      <c r="AC9" s="188"/>
      <c r="AD9" s="118"/>
      <c r="AE9" s="118"/>
      <c r="AF9" s="118"/>
      <c r="AG9" s="118"/>
      <c r="AH9" s="119"/>
      <c r="AI9" s="117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9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125">
        <f aca="true" t="shared" si="0" ref="CP9:CP61">BD9-BZ9</f>
        <v>0</v>
      </c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7"/>
    </row>
    <row r="10" spans="2:108" ht="15" customHeight="1" hidden="1">
      <c r="B10" s="85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5"/>
      <c r="AC10" s="188"/>
      <c r="AD10" s="118"/>
      <c r="AE10" s="118"/>
      <c r="AF10" s="118"/>
      <c r="AG10" s="118"/>
      <c r="AH10" s="119"/>
      <c r="AI10" s="117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9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125">
        <f t="shared" si="0"/>
        <v>0</v>
      </c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7"/>
    </row>
    <row r="11" spans="2:108" ht="15" customHeight="1" hidden="1">
      <c r="B11" s="85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5"/>
      <c r="AC11" s="188"/>
      <c r="AD11" s="118"/>
      <c r="AE11" s="118"/>
      <c r="AF11" s="118"/>
      <c r="AG11" s="118"/>
      <c r="AH11" s="119"/>
      <c r="AI11" s="117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9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125">
        <f t="shared" si="0"/>
        <v>0</v>
      </c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7"/>
    </row>
    <row r="12" spans="2:108" ht="45.75" customHeight="1" hidden="1">
      <c r="B12" s="85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5"/>
      <c r="AC12" s="188"/>
      <c r="AD12" s="118"/>
      <c r="AE12" s="118"/>
      <c r="AF12" s="118"/>
      <c r="AG12" s="118"/>
      <c r="AH12" s="119"/>
      <c r="AI12" s="117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9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125">
        <f t="shared" si="0"/>
        <v>0</v>
      </c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7"/>
    </row>
    <row r="13" spans="2:108" ht="15.75" customHeight="1" hidden="1">
      <c r="B13" s="85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5"/>
      <c r="AC13" s="188"/>
      <c r="AD13" s="118"/>
      <c r="AE13" s="118"/>
      <c r="AF13" s="118"/>
      <c r="AG13" s="118"/>
      <c r="AH13" s="119"/>
      <c r="AI13" s="117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9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125">
        <f t="shared" si="0"/>
        <v>0</v>
      </c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7"/>
    </row>
    <row r="14" spans="2:108" ht="22.5" customHeight="1" hidden="1">
      <c r="B14" s="85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5"/>
      <c r="AC14" s="188"/>
      <c r="AD14" s="118"/>
      <c r="AE14" s="118"/>
      <c r="AF14" s="118"/>
      <c r="AG14" s="118"/>
      <c r="AH14" s="119"/>
      <c r="AI14" s="117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9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125">
        <f t="shared" si="0"/>
        <v>0</v>
      </c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7"/>
    </row>
    <row r="15" spans="2:108" ht="15" customHeight="1" hidden="1">
      <c r="B15" s="85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5"/>
      <c r="AC15" s="188"/>
      <c r="AD15" s="118"/>
      <c r="AE15" s="118"/>
      <c r="AF15" s="118"/>
      <c r="AG15" s="118"/>
      <c r="AH15" s="119"/>
      <c r="AI15" s="117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9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125">
        <f t="shared" si="0"/>
        <v>0</v>
      </c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7"/>
    </row>
    <row r="16" spans="2:108" ht="15" customHeight="1" hidden="1">
      <c r="B16" s="85" t="s">
        <v>222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5"/>
      <c r="AC16" s="188" t="s">
        <v>155</v>
      </c>
      <c r="AD16" s="118"/>
      <c r="AE16" s="118"/>
      <c r="AF16" s="118"/>
      <c r="AG16" s="118"/>
      <c r="AH16" s="119"/>
      <c r="AI16" s="117" t="s">
        <v>343</v>
      </c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9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 t="s">
        <v>241</v>
      </c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125" t="e">
        <f t="shared" si="0"/>
        <v>#VALUE!</v>
      </c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7"/>
    </row>
    <row r="17" spans="2:108" ht="23.25" customHeight="1" hidden="1">
      <c r="B17" s="85" t="s">
        <v>271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5"/>
      <c r="AC17" s="188" t="s">
        <v>155</v>
      </c>
      <c r="AD17" s="118"/>
      <c r="AE17" s="118"/>
      <c r="AF17" s="118"/>
      <c r="AG17" s="118"/>
      <c r="AH17" s="119"/>
      <c r="AI17" s="117" t="s">
        <v>272</v>
      </c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9"/>
      <c r="BD17" s="78">
        <v>0</v>
      </c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 t="s">
        <v>241</v>
      </c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125" t="e">
        <f t="shared" si="0"/>
        <v>#VALUE!</v>
      </c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7"/>
    </row>
    <row r="18" spans="2:108" ht="15" customHeight="1" hidden="1">
      <c r="B18" s="85" t="s">
        <v>248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5"/>
      <c r="AC18" s="188" t="s">
        <v>155</v>
      </c>
      <c r="AD18" s="118"/>
      <c r="AE18" s="118"/>
      <c r="AF18" s="118"/>
      <c r="AG18" s="118"/>
      <c r="AH18" s="119"/>
      <c r="AI18" s="117" t="s">
        <v>273</v>
      </c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9"/>
      <c r="BD18" s="78">
        <v>0</v>
      </c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 t="s">
        <v>241</v>
      </c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125" t="e">
        <f t="shared" si="0"/>
        <v>#VALUE!</v>
      </c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7"/>
    </row>
    <row r="19" spans="2:108" ht="22.5" customHeight="1" hidden="1">
      <c r="B19" s="85" t="s">
        <v>220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5"/>
      <c r="AC19" s="188" t="s">
        <v>155</v>
      </c>
      <c r="AD19" s="118"/>
      <c r="AE19" s="118"/>
      <c r="AF19" s="118"/>
      <c r="AG19" s="118"/>
      <c r="AH19" s="119"/>
      <c r="AI19" s="117" t="s">
        <v>274</v>
      </c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9"/>
      <c r="BD19" s="78">
        <v>0</v>
      </c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 t="s">
        <v>241</v>
      </c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125" t="e">
        <f t="shared" si="0"/>
        <v>#VALUE!</v>
      </c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7"/>
    </row>
    <row r="20" spans="2:108" ht="17.25" customHeight="1" hidden="1">
      <c r="B20" s="85" t="s">
        <v>221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5"/>
      <c r="AC20" s="188" t="s">
        <v>155</v>
      </c>
      <c r="AD20" s="118"/>
      <c r="AE20" s="118"/>
      <c r="AF20" s="118"/>
      <c r="AG20" s="118"/>
      <c r="AH20" s="119"/>
      <c r="AI20" s="117" t="s">
        <v>275</v>
      </c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9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 t="s">
        <v>241</v>
      </c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125" t="e">
        <f t="shared" si="0"/>
        <v>#VALUE!</v>
      </c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7"/>
    </row>
    <row r="21" spans="2:108" ht="17.25" customHeight="1" hidden="1">
      <c r="B21" s="85" t="s">
        <v>222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5"/>
      <c r="AC21" s="188" t="s">
        <v>155</v>
      </c>
      <c r="AD21" s="118"/>
      <c r="AE21" s="118"/>
      <c r="AF21" s="118"/>
      <c r="AG21" s="118"/>
      <c r="AH21" s="119"/>
      <c r="AI21" s="117" t="s">
        <v>299</v>
      </c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9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 t="s">
        <v>241</v>
      </c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125" t="e">
        <f t="shared" si="0"/>
        <v>#VALUE!</v>
      </c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7"/>
    </row>
    <row r="22" spans="2:136" s="21" customFormat="1" ht="69" customHeight="1">
      <c r="B22" s="208" t="s">
        <v>223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6"/>
      <c r="AC22" s="225" t="s">
        <v>155</v>
      </c>
      <c r="AD22" s="206"/>
      <c r="AE22" s="206"/>
      <c r="AF22" s="206"/>
      <c r="AG22" s="206"/>
      <c r="AH22" s="207"/>
      <c r="AI22" s="205" t="s">
        <v>13</v>
      </c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7"/>
      <c r="BD22" s="123">
        <f>BD23+BD62</f>
        <v>4638900</v>
      </c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>
        <f>BZ23</f>
        <v>287616.05</v>
      </c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50">
        <f t="shared" si="0"/>
        <v>4351283.95</v>
      </c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</row>
    <row r="23" spans="2:137" ht="35.25" customHeight="1">
      <c r="B23" s="85" t="s">
        <v>0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5"/>
      <c r="AC23" s="188" t="s">
        <v>155</v>
      </c>
      <c r="AD23" s="118"/>
      <c r="AE23" s="118"/>
      <c r="AF23" s="118"/>
      <c r="AG23" s="118"/>
      <c r="AH23" s="119"/>
      <c r="AI23" s="117" t="s">
        <v>14</v>
      </c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9"/>
      <c r="BD23" s="78">
        <f>BD24</f>
        <v>4638700</v>
      </c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>
        <f>BZ24</f>
        <v>287616.05</v>
      </c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125">
        <f t="shared" si="0"/>
        <v>4351083.95</v>
      </c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7"/>
      <c r="DN23" s="23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</row>
    <row r="24" spans="2:137" ht="34.5" customHeight="1">
      <c r="B24" s="85" t="s">
        <v>344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5"/>
      <c r="AC24" s="188" t="s">
        <v>155</v>
      </c>
      <c r="AD24" s="118"/>
      <c r="AE24" s="118"/>
      <c r="AF24" s="118"/>
      <c r="AG24" s="118"/>
      <c r="AH24" s="119"/>
      <c r="AI24" s="117" t="s">
        <v>15</v>
      </c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9"/>
      <c r="BD24" s="78">
        <f>BD25+BD37</f>
        <v>4638700</v>
      </c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>
        <f>BZ25+BZ37</f>
        <v>287616.05</v>
      </c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125">
        <f t="shared" si="0"/>
        <v>4351083.95</v>
      </c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7"/>
      <c r="DN24" s="23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</row>
    <row r="25" spans="2:108" ht="102.75" customHeight="1">
      <c r="B25" s="85" t="s">
        <v>1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5"/>
      <c r="AC25" s="188" t="s">
        <v>155</v>
      </c>
      <c r="AD25" s="118"/>
      <c r="AE25" s="118"/>
      <c r="AF25" s="118"/>
      <c r="AG25" s="118"/>
      <c r="AH25" s="119"/>
      <c r="AI25" s="117" t="s">
        <v>16</v>
      </c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9"/>
      <c r="BD25" s="78">
        <f>BD26</f>
        <v>4125500</v>
      </c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>
        <f>BZ26</f>
        <v>232680.77</v>
      </c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125">
        <f t="shared" si="0"/>
        <v>3892819.23</v>
      </c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7"/>
    </row>
    <row r="26" spans="2:108" ht="68.25" customHeight="1">
      <c r="B26" s="85" t="s">
        <v>602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5"/>
      <c r="AC26" s="188" t="s">
        <v>155</v>
      </c>
      <c r="AD26" s="118"/>
      <c r="AE26" s="118"/>
      <c r="AF26" s="118"/>
      <c r="AG26" s="118"/>
      <c r="AH26" s="119"/>
      <c r="AI26" s="117" t="s">
        <v>118</v>
      </c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9"/>
      <c r="BD26" s="78">
        <f>BD27</f>
        <v>4125500</v>
      </c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>
        <f>BZ27</f>
        <v>232680.77</v>
      </c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125">
        <f t="shared" si="0"/>
        <v>3892819.23</v>
      </c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7"/>
    </row>
    <row r="27" spans="2:108" ht="26.25" customHeight="1">
      <c r="B27" s="85" t="s">
        <v>371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5"/>
      <c r="AC27" s="188" t="s">
        <v>155</v>
      </c>
      <c r="AD27" s="118"/>
      <c r="AE27" s="118"/>
      <c r="AF27" s="118"/>
      <c r="AG27" s="118"/>
      <c r="AH27" s="119"/>
      <c r="AI27" s="117" t="s">
        <v>17</v>
      </c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9"/>
      <c r="BD27" s="78">
        <f>BD28+BD29+BD30</f>
        <v>4125500</v>
      </c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>
        <f>BZ28+BZ30+BZ29</f>
        <v>232680.77</v>
      </c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125">
        <f>BD27-BZ27</f>
        <v>3892819.23</v>
      </c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7"/>
    </row>
    <row r="28" spans="2:108" ht="24" customHeight="1">
      <c r="B28" s="85" t="s">
        <v>9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5"/>
      <c r="AC28" s="188" t="s">
        <v>155</v>
      </c>
      <c r="AD28" s="118"/>
      <c r="AE28" s="118"/>
      <c r="AF28" s="118"/>
      <c r="AG28" s="118"/>
      <c r="AH28" s="119"/>
      <c r="AI28" s="117" t="s">
        <v>18</v>
      </c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9"/>
      <c r="BD28" s="78">
        <v>2987800</v>
      </c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>
        <v>127573.12</v>
      </c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125">
        <f t="shared" si="0"/>
        <v>2860226.88</v>
      </c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7"/>
    </row>
    <row r="29" spans="2:108" ht="34.5" customHeight="1">
      <c r="B29" s="85" t="s">
        <v>340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5"/>
      <c r="AC29" s="188" t="s">
        <v>155</v>
      </c>
      <c r="AD29" s="118"/>
      <c r="AE29" s="118"/>
      <c r="AF29" s="118"/>
      <c r="AG29" s="118"/>
      <c r="AH29" s="119"/>
      <c r="AI29" s="117" t="s">
        <v>19</v>
      </c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9"/>
      <c r="BD29" s="78">
        <v>234600</v>
      </c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125">
        <f>BD29-BZ29</f>
        <v>234600</v>
      </c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7"/>
    </row>
    <row r="30" spans="2:108" ht="48" customHeight="1">
      <c r="B30" s="85" t="s">
        <v>12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5"/>
      <c r="AC30" s="188" t="s">
        <v>155</v>
      </c>
      <c r="AD30" s="118"/>
      <c r="AE30" s="118"/>
      <c r="AF30" s="118"/>
      <c r="AG30" s="118"/>
      <c r="AH30" s="119"/>
      <c r="AI30" s="117" t="s">
        <v>20</v>
      </c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9"/>
      <c r="BD30" s="78">
        <v>903100</v>
      </c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>
        <v>105107.65</v>
      </c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125">
        <f t="shared" si="0"/>
        <v>797992.35</v>
      </c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7"/>
    </row>
    <row r="31" spans="2:108" ht="15" customHeight="1" hidden="1">
      <c r="B31" s="85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5"/>
      <c r="AC31" s="188"/>
      <c r="AD31" s="118"/>
      <c r="AE31" s="118"/>
      <c r="AF31" s="118"/>
      <c r="AG31" s="118"/>
      <c r="AH31" s="119"/>
      <c r="AI31" s="117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9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125">
        <f t="shared" si="0"/>
        <v>0</v>
      </c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7"/>
    </row>
    <row r="32" spans="2:108" ht="45" customHeight="1" hidden="1">
      <c r="B32" s="85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5"/>
      <c r="AC32" s="188"/>
      <c r="AD32" s="118"/>
      <c r="AE32" s="118"/>
      <c r="AF32" s="118"/>
      <c r="AG32" s="118"/>
      <c r="AH32" s="119"/>
      <c r="AI32" s="117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9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125">
        <f t="shared" si="0"/>
        <v>0</v>
      </c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7"/>
    </row>
    <row r="33" spans="2:108" ht="18" customHeight="1" hidden="1">
      <c r="B33" s="85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5"/>
      <c r="AC33" s="188"/>
      <c r="AD33" s="118"/>
      <c r="AE33" s="118"/>
      <c r="AF33" s="118"/>
      <c r="AG33" s="118"/>
      <c r="AH33" s="119"/>
      <c r="AI33" s="117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9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125">
        <f t="shared" si="0"/>
        <v>0</v>
      </c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7"/>
    </row>
    <row r="34" spans="2:108" ht="24.75" customHeight="1" hidden="1">
      <c r="B34" s="85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5"/>
      <c r="AC34" s="188"/>
      <c r="AD34" s="118"/>
      <c r="AE34" s="118"/>
      <c r="AF34" s="118"/>
      <c r="AG34" s="118"/>
      <c r="AH34" s="119"/>
      <c r="AI34" s="117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9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125">
        <f t="shared" si="0"/>
        <v>0</v>
      </c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7"/>
    </row>
    <row r="35" spans="2:108" ht="17.25" customHeight="1" hidden="1">
      <c r="B35" s="85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5"/>
      <c r="AC35" s="188"/>
      <c r="AD35" s="118"/>
      <c r="AE35" s="118"/>
      <c r="AF35" s="118"/>
      <c r="AG35" s="118"/>
      <c r="AH35" s="119"/>
      <c r="AI35" s="117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9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125">
        <f t="shared" si="0"/>
        <v>0</v>
      </c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7"/>
    </row>
    <row r="36" spans="2:108" ht="17.25" customHeight="1" hidden="1">
      <c r="B36" s="85" t="s">
        <v>222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5"/>
      <c r="AC36" s="188" t="s">
        <v>155</v>
      </c>
      <c r="AD36" s="118"/>
      <c r="AE36" s="118"/>
      <c r="AF36" s="118"/>
      <c r="AG36" s="118"/>
      <c r="AH36" s="119"/>
      <c r="AI36" s="117" t="s">
        <v>339</v>
      </c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9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 t="s">
        <v>241</v>
      </c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125" t="e">
        <f t="shared" si="0"/>
        <v>#VALUE!</v>
      </c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7"/>
    </row>
    <row r="37" spans="2:108" s="26" customFormat="1" ht="91.5" customHeight="1">
      <c r="B37" s="85" t="s">
        <v>372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5"/>
      <c r="AC37" s="188" t="s">
        <v>155</v>
      </c>
      <c r="AD37" s="118"/>
      <c r="AE37" s="118"/>
      <c r="AF37" s="118"/>
      <c r="AG37" s="118"/>
      <c r="AH37" s="119"/>
      <c r="AI37" s="117" t="s">
        <v>21</v>
      </c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9"/>
      <c r="BD37" s="79">
        <f>BD38+BD41</f>
        <v>513200</v>
      </c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1"/>
      <c r="BZ37" s="79">
        <f>BZ38+BZ41</f>
        <v>54935.28</v>
      </c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1"/>
      <c r="CP37" s="125">
        <f t="shared" si="0"/>
        <v>458264.72</v>
      </c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7"/>
    </row>
    <row r="38" spans="2:108" ht="80.25" customHeight="1">
      <c r="B38" s="85" t="s">
        <v>45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5"/>
      <c r="AC38" s="188" t="s">
        <v>155</v>
      </c>
      <c r="AD38" s="118"/>
      <c r="AE38" s="118"/>
      <c r="AF38" s="118"/>
      <c r="AG38" s="118"/>
      <c r="AH38" s="119"/>
      <c r="AI38" s="117" t="s">
        <v>119</v>
      </c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9"/>
      <c r="BD38" s="78">
        <f>BD39</f>
        <v>3000</v>
      </c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>
        <f>BZ39</f>
        <v>565.36</v>
      </c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125">
        <f>CP39</f>
        <v>2434.64</v>
      </c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7"/>
    </row>
    <row r="39" spans="2:108" ht="33.75" customHeight="1">
      <c r="B39" s="85" t="s">
        <v>371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5"/>
      <c r="AC39" s="188" t="s">
        <v>155</v>
      </c>
      <c r="AD39" s="118"/>
      <c r="AE39" s="118"/>
      <c r="AF39" s="118"/>
      <c r="AG39" s="118"/>
      <c r="AH39" s="119"/>
      <c r="AI39" s="117" t="s">
        <v>120</v>
      </c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9"/>
      <c r="BD39" s="78">
        <f>BD40</f>
        <v>3000</v>
      </c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>
        <f>BZ40</f>
        <v>565.36</v>
      </c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125">
        <f>CP40</f>
        <v>2434.64</v>
      </c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7"/>
    </row>
    <row r="40" spans="2:108" ht="45" customHeight="1">
      <c r="B40" s="85" t="s">
        <v>340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5"/>
      <c r="AC40" s="188" t="s">
        <v>155</v>
      </c>
      <c r="AD40" s="118"/>
      <c r="AE40" s="118"/>
      <c r="AF40" s="118"/>
      <c r="AG40" s="118"/>
      <c r="AH40" s="119"/>
      <c r="AI40" s="117" t="s">
        <v>121</v>
      </c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9"/>
      <c r="BD40" s="78">
        <v>3000</v>
      </c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>
        <v>565.36</v>
      </c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125">
        <f>BD40-BZ40</f>
        <v>2434.64</v>
      </c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7"/>
    </row>
    <row r="41" spans="2:108" s="26" customFormat="1" ht="35.25" customHeight="1">
      <c r="B41" s="85" t="s">
        <v>373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5"/>
      <c r="AC41" s="188" t="s">
        <v>155</v>
      </c>
      <c r="AD41" s="118"/>
      <c r="AE41" s="118"/>
      <c r="AF41" s="118"/>
      <c r="AG41" s="118"/>
      <c r="AH41" s="119"/>
      <c r="AI41" s="117" t="s">
        <v>46</v>
      </c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9"/>
      <c r="BD41" s="79">
        <f>BD42</f>
        <v>510200</v>
      </c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1"/>
      <c r="BZ41" s="79">
        <f>BZ42</f>
        <v>54369.92</v>
      </c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1"/>
      <c r="CP41" s="125">
        <f t="shared" si="0"/>
        <v>455830.08</v>
      </c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7"/>
    </row>
    <row r="42" spans="2:108" s="26" customFormat="1" ht="33.75" customHeight="1">
      <c r="B42" s="85" t="s">
        <v>22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5"/>
      <c r="AC42" s="188" t="s">
        <v>155</v>
      </c>
      <c r="AD42" s="118"/>
      <c r="AE42" s="118"/>
      <c r="AF42" s="118"/>
      <c r="AG42" s="118"/>
      <c r="AH42" s="119"/>
      <c r="AI42" s="117" t="s">
        <v>23</v>
      </c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9"/>
      <c r="BD42" s="79">
        <f>BD43</f>
        <v>510200</v>
      </c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1"/>
      <c r="BZ42" s="79">
        <f>BZ43</f>
        <v>54369.92</v>
      </c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1"/>
      <c r="CP42" s="125">
        <f t="shared" si="0"/>
        <v>455830.08</v>
      </c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7"/>
    </row>
    <row r="43" spans="2:108" s="26" customFormat="1" ht="18.75" customHeight="1">
      <c r="B43" s="85" t="s">
        <v>489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5"/>
      <c r="AC43" s="188" t="s">
        <v>155</v>
      </c>
      <c r="AD43" s="118"/>
      <c r="AE43" s="118"/>
      <c r="AF43" s="118"/>
      <c r="AG43" s="118"/>
      <c r="AH43" s="119"/>
      <c r="AI43" s="117" t="s">
        <v>24</v>
      </c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9"/>
      <c r="BD43" s="79">
        <v>510200</v>
      </c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1"/>
      <c r="BZ43" s="79">
        <v>54369.92</v>
      </c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1"/>
      <c r="CP43" s="125">
        <f t="shared" si="0"/>
        <v>455830.08</v>
      </c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7"/>
    </row>
    <row r="44" spans="2:108" s="26" customFormat="1" ht="16.5" customHeight="1" hidden="1">
      <c r="B44" s="85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188"/>
      <c r="AD44" s="118"/>
      <c r="AE44" s="118"/>
      <c r="AF44" s="118"/>
      <c r="AG44" s="118"/>
      <c r="AH44" s="119"/>
      <c r="AI44" s="117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9"/>
      <c r="BD44" s="79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1"/>
      <c r="BZ44" s="79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1"/>
      <c r="CP44" s="125">
        <f t="shared" si="0"/>
        <v>0</v>
      </c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7"/>
    </row>
    <row r="45" spans="2:108" s="26" customFormat="1" ht="16.5" customHeight="1" hidden="1">
      <c r="B45" s="85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188"/>
      <c r="AD45" s="118"/>
      <c r="AE45" s="118"/>
      <c r="AF45" s="118"/>
      <c r="AG45" s="118"/>
      <c r="AH45" s="119"/>
      <c r="AI45" s="117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9"/>
      <c r="BD45" s="79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1"/>
      <c r="BZ45" s="79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1"/>
      <c r="CP45" s="125">
        <f t="shared" si="0"/>
        <v>0</v>
      </c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7"/>
    </row>
    <row r="46" spans="2:108" ht="36.75" customHeight="1" hidden="1">
      <c r="B46" s="85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188"/>
      <c r="AD46" s="118"/>
      <c r="AE46" s="118"/>
      <c r="AF46" s="118"/>
      <c r="AG46" s="118"/>
      <c r="AH46" s="119"/>
      <c r="AI46" s="117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9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9">
        <f t="shared" si="0"/>
        <v>0</v>
      </c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1"/>
    </row>
    <row r="47" spans="2:108" ht="17.25" customHeight="1" hidden="1">
      <c r="B47" s="85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188"/>
      <c r="AD47" s="118"/>
      <c r="AE47" s="118"/>
      <c r="AF47" s="118"/>
      <c r="AG47" s="118"/>
      <c r="AH47" s="119"/>
      <c r="AI47" s="117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9"/>
      <c r="BD47" s="79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1"/>
      <c r="BZ47" s="79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1"/>
      <c r="CP47" s="125">
        <f t="shared" si="0"/>
        <v>0</v>
      </c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7"/>
    </row>
    <row r="48" spans="2:108" ht="17.25" customHeight="1" hidden="1">
      <c r="B48" s="85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188"/>
      <c r="AD48" s="118"/>
      <c r="AE48" s="118"/>
      <c r="AF48" s="118"/>
      <c r="AG48" s="118"/>
      <c r="AH48" s="119"/>
      <c r="AI48" s="117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9"/>
      <c r="BD48" s="79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1"/>
      <c r="BZ48" s="79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1"/>
      <c r="CP48" s="125">
        <f t="shared" si="0"/>
        <v>0</v>
      </c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7"/>
    </row>
    <row r="49" spans="2:108" ht="17.25" customHeight="1" hidden="1">
      <c r="B49" s="85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188"/>
      <c r="AD49" s="118"/>
      <c r="AE49" s="118"/>
      <c r="AF49" s="118"/>
      <c r="AG49" s="118"/>
      <c r="AH49" s="119"/>
      <c r="AI49" s="117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9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125">
        <f t="shared" si="0"/>
        <v>0</v>
      </c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7"/>
    </row>
    <row r="50" spans="2:108" ht="17.25" customHeight="1" hidden="1">
      <c r="B50" s="85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188"/>
      <c r="AD50" s="118"/>
      <c r="AE50" s="118"/>
      <c r="AF50" s="118"/>
      <c r="AG50" s="118"/>
      <c r="AH50" s="119"/>
      <c r="AI50" s="117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9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125">
        <f t="shared" si="0"/>
        <v>0</v>
      </c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7"/>
    </row>
    <row r="51" spans="2:108" ht="17.25" customHeight="1" hidden="1">
      <c r="B51" s="85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188"/>
      <c r="AD51" s="118"/>
      <c r="AE51" s="118"/>
      <c r="AF51" s="118"/>
      <c r="AG51" s="118"/>
      <c r="AH51" s="119"/>
      <c r="AI51" s="117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9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125">
        <f t="shared" si="0"/>
        <v>0</v>
      </c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7"/>
    </row>
    <row r="52" spans="2:108" ht="23.25" customHeight="1" hidden="1">
      <c r="B52" s="85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5"/>
      <c r="AC52" s="188"/>
      <c r="AD52" s="118"/>
      <c r="AE52" s="118"/>
      <c r="AF52" s="118"/>
      <c r="AG52" s="118"/>
      <c r="AH52" s="119"/>
      <c r="AI52" s="117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9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125">
        <f t="shared" si="0"/>
        <v>0</v>
      </c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7"/>
    </row>
    <row r="53" spans="2:108" ht="13.5" customHeight="1" hidden="1">
      <c r="B53" s="85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5"/>
      <c r="AC53" s="188"/>
      <c r="AD53" s="118"/>
      <c r="AE53" s="118"/>
      <c r="AF53" s="118"/>
      <c r="AG53" s="118"/>
      <c r="AH53" s="119"/>
      <c r="AI53" s="117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9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125">
        <f t="shared" si="0"/>
        <v>0</v>
      </c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7"/>
    </row>
    <row r="54" spans="2:108" ht="18" customHeight="1" hidden="1">
      <c r="B54" s="85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5"/>
      <c r="AC54" s="188"/>
      <c r="AD54" s="118"/>
      <c r="AE54" s="118"/>
      <c r="AF54" s="118"/>
      <c r="AG54" s="118"/>
      <c r="AH54" s="119"/>
      <c r="AI54" s="117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9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125">
        <f t="shared" si="0"/>
        <v>0</v>
      </c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7"/>
    </row>
    <row r="55" spans="2:108" ht="24" customHeight="1" hidden="1">
      <c r="B55" s="85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5"/>
      <c r="AC55" s="188"/>
      <c r="AD55" s="118"/>
      <c r="AE55" s="118"/>
      <c r="AF55" s="118"/>
      <c r="AG55" s="118"/>
      <c r="AH55" s="119"/>
      <c r="AI55" s="117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9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125">
        <f t="shared" si="0"/>
        <v>0</v>
      </c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7"/>
    </row>
    <row r="56" spans="2:108" ht="22.5" customHeight="1" hidden="1">
      <c r="B56" s="85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5"/>
      <c r="AC56" s="188"/>
      <c r="AD56" s="118"/>
      <c r="AE56" s="118"/>
      <c r="AF56" s="118"/>
      <c r="AG56" s="118"/>
      <c r="AH56" s="119"/>
      <c r="AI56" s="117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9"/>
      <c r="BD56" s="79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1"/>
      <c r="BZ56" s="79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1"/>
      <c r="CP56" s="79">
        <f t="shared" si="0"/>
        <v>0</v>
      </c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1"/>
    </row>
    <row r="57" spans="2:108" ht="180.75" customHeight="1" hidden="1">
      <c r="B57" s="85" t="s">
        <v>338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5"/>
      <c r="AC57" s="188" t="s">
        <v>155</v>
      </c>
      <c r="AD57" s="118"/>
      <c r="AE57" s="118"/>
      <c r="AF57" s="118"/>
      <c r="AG57" s="118"/>
      <c r="AH57" s="119"/>
      <c r="AI57" s="117" t="s">
        <v>337</v>
      </c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9"/>
      <c r="BD57" s="79">
        <v>0</v>
      </c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1"/>
      <c r="BZ57" s="79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1"/>
      <c r="CP57" s="79">
        <f t="shared" si="0"/>
        <v>0</v>
      </c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1"/>
    </row>
    <row r="58" spans="2:108" ht="13.5" customHeight="1" hidden="1">
      <c r="B58" s="85" t="s">
        <v>228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5"/>
      <c r="AC58" s="188" t="s">
        <v>155</v>
      </c>
      <c r="AD58" s="118"/>
      <c r="AE58" s="118"/>
      <c r="AF58" s="118"/>
      <c r="AG58" s="118"/>
      <c r="AH58" s="119"/>
      <c r="AI58" s="117" t="s">
        <v>336</v>
      </c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9"/>
      <c r="BD58" s="78">
        <v>0</v>
      </c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9">
        <f t="shared" si="0"/>
        <v>0</v>
      </c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1"/>
    </row>
    <row r="59" spans="2:108" ht="15.75" customHeight="1" hidden="1">
      <c r="B59" s="85" t="s">
        <v>248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5"/>
      <c r="AC59" s="188" t="s">
        <v>155</v>
      </c>
      <c r="AD59" s="118"/>
      <c r="AE59" s="118"/>
      <c r="AF59" s="118"/>
      <c r="AG59" s="118"/>
      <c r="AH59" s="119"/>
      <c r="AI59" s="117" t="s">
        <v>335</v>
      </c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9"/>
      <c r="BD59" s="78">
        <v>0</v>
      </c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9">
        <f t="shared" si="0"/>
        <v>0</v>
      </c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1"/>
    </row>
    <row r="60" spans="2:108" ht="18" customHeight="1" hidden="1">
      <c r="B60" s="85" t="s">
        <v>229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5"/>
      <c r="AC60" s="188" t="s">
        <v>155</v>
      </c>
      <c r="AD60" s="118"/>
      <c r="AE60" s="118"/>
      <c r="AF60" s="118"/>
      <c r="AG60" s="118"/>
      <c r="AH60" s="119"/>
      <c r="AI60" s="117" t="s">
        <v>334</v>
      </c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9"/>
      <c r="BD60" s="78">
        <v>0</v>
      </c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9">
        <f t="shared" si="0"/>
        <v>0</v>
      </c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1"/>
    </row>
    <row r="61" spans="2:108" ht="35.25" customHeight="1" hidden="1">
      <c r="B61" s="85" t="s">
        <v>293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5"/>
      <c r="AC61" s="188" t="s">
        <v>155</v>
      </c>
      <c r="AD61" s="118"/>
      <c r="AE61" s="118"/>
      <c r="AF61" s="118"/>
      <c r="AG61" s="118"/>
      <c r="AH61" s="119"/>
      <c r="AI61" s="117" t="s">
        <v>333</v>
      </c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9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>
        <v>4</v>
      </c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9">
        <f t="shared" si="0"/>
        <v>-4</v>
      </c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1"/>
    </row>
    <row r="62" spans="2:108" ht="35.25" customHeight="1">
      <c r="B62" s="85" t="s">
        <v>382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5"/>
      <c r="AC62" s="188" t="s">
        <v>155</v>
      </c>
      <c r="AD62" s="118"/>
      <c r="AE62" s="118"/>
      <c r="AF62" s="118"/>
      <c r="AG62" s="118"/>
      <c r="AH62" s="119"/>
      <c r="AI62" s="117" t="s">
        <v>383</v>
      </c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9"/>
      <c r="BD62" s="79">
        <v>200</v>
      </c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1"/>
      <c r="BZ62" s="79" t="str">
        <f>BZ63</f>
        <v>-</v>
      </c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1"/>
      <c r="CP62" s="79">
        <f>CP63</f>
        <v>200</v>
      </c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1"/>
    </row>
    <row r="63" spans="2:108" ht="15.75" customHeight="1">
      <c r="B63" s="85" t="s">
        <v>603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5"/>
      <c r="AC63" s="188" t="s">
        <v>155</v>
      </c>
      <c r="AD63" s="118"/>
      <c r="AE63" s="118"/>
      <c r="AF63" s="118"/>
      <c r="AG63" s="118"/>
      <c r="AH63" s="119"/>
      <c r="AI63" s="117" t="s">
        <v>122</v>
      </c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9"/>
      <c r="BD63" s="79">
        <v>200</v>
      </c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1"/>
      <c r="BZ63" s="79" t="str">
        <f>BZ64</f>
        <v>-</v>
      </c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1"/>
      <c r="CP63" s="79">
        <f>CP64</f>
        <v>200</v>
      </c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1"/>
    </row>
    <row r="64" spans="2:108" ht="126.75" customHeight="1">
      <c r="B64" s="85" t="s">
        <v>131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5"/>
      <c r="AC64" s="188" t="s">
        <v>155</v>
      </c>
      <c r="AD64" s="118"/>
      <c r="AE64" s="118"/>
      <c r="AF64" s="118"/>
      <c r="AG64" s="118"/>
      <c r="AH64" s="119"/>
      <c r="AI64" s="117" t="s">
        <v>25</v>
      </c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9"/>
      <c r="BD64" s="78">
        <v>200</v>
      </c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 t="str">
        <f>BZ65</f>
        <v>-</v>
      </c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9">
        <f>CP65</f>
        <v>200</v>
      </c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1"/>
    </row>
    <row r="65" spans="2:108" s="26" customFormat="1" ht="35.25" customHeight="1">
      <c r="B65" s="85" t="s">
        <v>373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5"/>
      <c r="AC65" s="188" t="s">
        <v>155</v>
      </c>
      <c r="AD65" s="118"/>
      <c r="AE65" s="118"/>
      <c r="AF65" s="118"/>
      <c r="AG65" s="118"/>
      <c r="AH65" s="119"/>
      <c r="AI65" s="117" t="s">
        <v>370</v>
      </c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9"/>
      <c r="BD65" s="79">
        <v>200</v>
      </c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1"/>
      <c r="BZ65" s="79" t="str">
        <f>BZ66</f>
        <v>-</v>
      </c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1"/>
      <c r="CP65" s="79">
        <f>CP66</f>
        <v>200</v>
      </c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1"/>
    </row>
    <row r="66" spans="2:108" ht="36.75" customHeight="1">
      <c r="B66" s="85" t="s">
        <v>22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5"/>
      <c r="AC66" s="188" t="s">
        <v>155</v>
      </c>
      <c r="AD66" s="118"/>
      <c r="AE66" s="118"/>
      <c r="AF66" s="118"/>
      <c r="AG66" s="118"/>
      <c r="AH66" s="119"/>
      <c r="AI66" s="117" t="s">
        <v>26</v>
      </c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9"/>
      <c r="BD66" s="78">
        <v>200</v>
      </c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 t="str">
        <f>BZ67</f>
        <v>-</v>
      </c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9">
        <f>CP67</f>
        <v>200</v>
      </c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1"/>
    </row>
    <row r="67" spans="2:108" ht="21.75" customHeight="1">
      <c r="B67" s="85" t="s">
        <v>489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5"/>
      <c r="AC67" s="188" t="s">
        <v>155</v>
      </c>
      <c r="AD67" s="118"/>
      <c r="AE67" s="118"/>
      <c r="AF67" s="118"/>
      <c r="AG67" s="118"/>
      <c r="AH67" s="119"/>
      <c r="AI67" s="117" t="s">
        <v>27</v>
      </c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9"/>
      <c r="BD67" s="78">
        <v>200</v>
      </c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 t="s">
        <v>241</v>
      </c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9">
        <v>200</v>
      </c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1"/>
    </row>
    <row r="68" spans="2:108" s="21" customFormat="1" ht="18" customHeight="1">
      <c r="B68" s="208" t="s">
        <v>230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6"/>
      <c r="AC68" s="225" t="s">
        <v>155</v>
      </c>
      <c r="AD68" s="206"/>
      <c r="AE68" s="206"/>
      <c r="AF68" s="206"/>
      <c r="AG68" s="206"/>
      <c r="AH68" s="207"/>
      <c r="AI68" s="205" t="s">
        <v>28</v>
      </c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7"/>
      <c r="BD68" s="123">
        <f>BD69</f>
        <v>5000</v>
      </c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 t="s">
        <v>241</v>
      </c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50">
        <f>CP69</f>
        <v>5000</v>
      </c>
      <c r="CQ68" s="151"/>
      <c r="CR68" s="151"/>
      <c r="CS68" s="151"/>
      <c r="CT68" s="151"/>
      <c r="CU68" s="151"/>
      <c r="CV68" s="151"/>
      <c r="CW68" s="151"/>
      <c r="CX68" s="151"/>
      <c r="CY68" s="151"/>
      <c r="CZ68" s="151"/>
      <c r="DA68" s="151"/>
      <c r="DB68" s="151"/>
      <c r="DC68" s="151"/>
      <c r="DD68" s="152"/>
    </row>
    <row r="69" spans="2:108" ht="34.5" customHeight="1">
      <c r="B69" s="85" t="s">
        <v>382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5"/>
      <c r="AC69" s="188" t="s">
        <v>155</v>
      </c>
      <c r="AD69" s="118"/>
      <c r="AE69" s="118"/>
      <c r="AF69" s="118"/>
      <c r="AG69" s="118"/>
      <c r="AH69" s="119"/>
      <c r="AI69" s="117" t="s">
        <v>29</v>
      </c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9"/>
      <c r="BD69" s="78">
        <f>BD70</f>
        <v>5000</v>
      </c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 t="s">
        <v>241</v>
      </c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125">
        <f>CP70</f>
        <v>5000</v>
      </c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7"/>
    </row>
    <row r="70" spans="2:108" ht="25.5" customHeight="1">
      <c r="B70" s="85" t="s">
        <v>352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5"/>
      <c r="AC70" s="188" t="s">
        <v>155</v>
      </c>
      <c r="AD70" s="118"/>
      <c r="AE70" s="118"/>
      <c r="AF70" s="118"/>
      <c r="AG70" s="118"/>
      <c r="AH70" s="119"/>
      <c r="AI70" s="117" t="s">
        <v>30</v>
      </c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9"/>
      <c r="BD70" s="78">
        <f>BD71</f>
        <v>5000</v>
      </c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 t="s">
        <v>241</v>
      </c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125">
        <f>CP71</f>
        <v>5000</v>
      </c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7"/>
    </row>
    <row r="71" spans="2:108" ht="79.5" customHeight="1">
      <c r="B71" s="85" t="s">
        <v>332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5"/>
      <c r="AC71" s="188" t="s">
        <v>155</v>
      </c>
      <c r="AD71" s="118"/>
      <c r="AE71" s="118"/>
      <c r="AF71" s="118"/>
      <c r="AG71" s="118"/>
      <c r="AH71" s="119"/>
      <c r="AI71" s="117" t="s">
        <v>31</v>
      </c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9"/>
      <c r="BD71" s="78">
        <f>BD72</f>
        <v>5000</v>
      </c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 t="s">
        <v>241</v>
      </c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125">
        <f>CP72</f>
        <v>5000</v>
      </c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7"/>
    </row>
    <row r="72" spans="2:108" ht="18.75" customHeight="1">
      <c r="B72" s="85" t="s">
        <v>48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5"/>
      <c r="AC72" s="188" t="s">
        <v>155</v>
      </c>
      <c r="AD72" s="118"/>
      <c r="AE72" s="118"/>
      <c r="AF72" s="118"/>
      <c r="AG72" s="118"/>
      <c r="AH72" s="119"/>
      <c r="AI72" s="117" t="s">
        <v>47</v>
      </c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9"/>
      <c r="BD72" s="78">
        <f>BD73</f>
        <v>5000</v>
      </c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 t="s">
        <v>241</v>
      </c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125">
        <f>CP73</f>
        <v>5000</v>
      </c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7"/>
    </row>
    <row r="73" spans="2:108" ht="18.75" customHeight="1">
      <c r="B73" s="85" t="s">
        <v>277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5"/>
      <c r="AC73" s="188" t="s">
        <v>155</v>
      </c>
      <c r="AD73" s="118"/>
      <c r="AE73" s="118"/>
      <c r="AF73" s="118"/>
      <c r="AG73" s="118"/>
      <c r="AH73" s="119"/>
      <c r="AI73" s="117" t="s">
        <v>32</v>
      </c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9"/>
      <c r="BD73" s="78">
        <v>5000</v>
      </c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 t="s">
        <v>241</v>
      </c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125">
        <f>BD73</f>
        <v>5000</v>
      </c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  <c r="DB73" s="126"/>
      <c r="DC73" s="126"/>
      <c r="DD73" s="127"/>
    </row>
    <row r="74" spans="2:108" ht="18.75" customHeight="1" hidden="1">
      <c r="B74" s="85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5"/>
      <c r="AC74" s="188"/>
      <c r="AD74" s="118"/>
      <c r="AE74" s="118"/>
      <c r="AF74" s="118"/>
      <c r="AG74" s="118"/>
      <c r="AH74" s="119"/>
      <c r="AI74" s="117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9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125">
        <f>BD74-BZ74</f>
        <v>0</v>
      </c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7"/>
    </row>
    <row r="75" spans="2:108" ht="0.75" customHeight="1">
      <c r="B75" s="85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5"/>
      <c r="AC75" s="188"/>
      <c r="AD75" s="118"/>
      <c r="AE75" s="118"/>
      <c r="AF75" s="118"/>
      <c r="AG75" s="118"/>
      <c r="AH75" s="119"/>
      <c r="AI75" s="117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9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125">
        <f>BD75-BZ75</f>
        <v>0</v>
      </c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7"/>
    </row>
    <row r="76" spans="2:108" s="21" customFormat="1" ht="24.75" customHeight="1">
      <c r="B76" s="208" t="s">
        <v>240</v>
      </c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6"/>
      <c r="AC76" s="225" t="s">
        <v>155</v>
      </c>
      <c r="AD76" s="206"/>
      <c r="AE76" s="206"/>
      <c r="AF76" s="206"/>
      <c r="AG76" s="206"/>
      <c r="AH76" s="207"/>
      <c r="AI76" s="205" t="s">
        <v>33</v>
      </c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7"/>
      <c r="BD76" s="123">
        <f>BD77+BD91+BD115+BD109</f>
        <v>131600</v>
      </c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>
        <f>BZ115</f>
        <v>20000</v>
      </c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50">
        <f>BD76-BZ76</f>
        <v>111600</v>
      </c>
      <c r="CQ76" s="151"/>
      <c r="CR76" s="151"/>
      <c r="CS76" s="151"/>
      <c r="CT76" s="151"/>
      <c r="CU76" s="151"/>
      <c r="CV76" s="151"/>
      <c r="CW76" s="151"/>
      <c r="CX76" s="151"/>
      <c r="CY76" s="151"/>
      <c r="CZ76" s="151"/>
      <c r="DA76" s="151"/>
      <c r="DB76" s="151"/>
      <c r="DC76" s="151"/>
      <c r="DD76" s="152"/>
    </row>
    <row r="77" spans="2:108" ht="36" customHeight="1">
      <c r="B77" s="85" t="s">
        <v>0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5"/>
      <c r="AC77" s="188" t="s">
        <v>155</v>
      </c>
      <c r="AD77" s="118"/>
      <c r="AE77" s="118"/>
      <c r="AF77" s="118"/>
      <c r="AG77" s="118"/>
      <c r="AH77" s="119"/>
      <c r="AI77" s="117" t="s">
        <v>34</v>
      </c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9"/>
      <c r="BD77" s="78">
        <f>BD78</f>
        <v>5000</v>
      </c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 t="str">
        <f>BZ78</f>
        <v>-</v>
      </c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125">
        <f>CP78</f>
        <v>5000</v>
      </c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7"/>
    </row>
    <row r="78" spans="2:108" ht="36" customHeight="1">
      <c r="B78" s="85" t="s">
        <v>344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5"/>
      <c r="AC78" s="188" t="s">
        <v>155</v>
      </c>
      <c r="AD78" s="118"/>
      <c r="AE78" s="118"/>
      <c r="AF78" s="118"/>
      <c r="AG78" s="118"/>
      <c r="AH78" s="119"/>
      <c r="AI78" s="117" t="s">
        <v>35</v>
      </c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9"/>
      <c r="BD78" s="78">
        <f>BD79</f>
        <v>5000</v>
      </c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 t="str">
        <f>BZ79</f>
        <v>-</v>
      </c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125">
        <f>CP79</f>
        <v>5000</v>
      </c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7"/>
    </row>
    <row r="79" spans="2:108" ht="80.25" customHeight="1">
      <c r="B79" s="85" t="s">
        <v>374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5"/>
      <c r="AC79" s="188" t="s">
        <v>155</v>
      </c>
      <c r="AD79" s="118"/>
      <c r="AE79" s="118"/>
      <c r="AF79" s="118"/>
      <c r="AG79" s="118"/>
      <c r="AH79" s="119"/>
      <c r="AI79" s="117" t="s">
        <v>420</v>
      </c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9"/>
      <c r="BD79" s="78">
        <f>BD80+BD83</f>
        <v>5000</v>
      </c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 t="str">
        <f>BZ83</f>
        <v>-</v>
      </c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125">
        <f>CP83</f>
        <v>5000</v>
      </c>
      <c r="CQ79" s="126"/>
      <c r="CR79" s="126"/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7"/>
    </row>
    <row r="80" spans="2:108" ht="81" customHeight="1" hidden="1">
      <c r="B80" s="85" t="s">
        <v>45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5"/>
      <c r="AC80" s="188" t="s">
        <v>155</v>
      </c>
      <c r="AD80" s="118"/>
      <c r="AE80" s="118"/>
      <c r="AF80" s="118"/>
      <c r="AG80" s="118"/>
      <c r="AH80" s="119"/>
      <c r="AI80" s="117" t="s">
        <v>492</v>
      </c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9"/>
      <c r="BD80" s="78">
        <f>BD81</f>
        <v>0</v>
      </c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>
        <f>BZ81</f>
        <v>0</v>
      </c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125">
        <f>BD80-BZ80</f>
        <v>0</v>
      </c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7"/>
    </row>
    <row r="81" spans="2:108" ht="33.75" customHeight="1" hidden="1">
      <c r="B81" s="85" t="s">
        <v>371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5"/>
      <c r="AC81" s="188" t="s">
        <v>155</v>
      </c>
      <c r="AD81" s="118"/>
      <c r="AE81" s="118"/>
      <c r="AF81" s="118"/>
      <c r="AG81" s="118"/>
      <c r="AH81" s="119"/>
      <c r="AI81" s="117" t="s">
        <v>493</v>
      </c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9"/>
      <c r="BD81" s="78">
        <f>BD82</f>
        <v>0</v>
      </c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>
        <f>BZ82</f>
        <v>0</v>
      </c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125">
        <f>BD81-BZ81</f>
        <v>0</v>
      </c>
      <c r="CQ81" s="126"/>
      <c r="CR81" s="126"/>
      <c r="CS81" s="126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7"/>
    </row>
    <row r="82" spans="2:108" ht="50.25" customHeight="1" hidden="1">
      <c r="B82" s="85" t="s">
        <v>340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5"/>
      <c r="AC82" s="188" t="s">
        <v>155</v>
      </c>
      <c r="AD82" s="118"/>
      <c r="AE82" s="118"/>
      <c r="AF82" s="118"/>
      <c r="AG82" s="118"/>
      <c r="AH82" s="119"/>
      <c r="AI82" s="117" t="s">
        <v>510</v>
      </c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9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125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7"/>
    </row>
    <row r="83" spans="2:108" ht="18" customHeight="1">
      <c r="B83" s="85" t="s">
        <v>48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5"/>
      <c r="AC83" s="188" t="s">
        <v>155</v>
      </c>
      <c r="AD83" s="118"/>
      <c r="AE83" s="118"/>
      <c r="AF83" s="118"/>
      <c r="AG83" s="118"/>
      <c r="AH83" s="119"/>
      <c r="AI83" s="117" t="s">
        <v>421</v>
      </c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9"/>
      <c r="BD83" s="78">
        <f>BD84</f>
        <v>5000</v>
      </c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 t="s">
        <v>241</v>
      </c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125">
        <f>CP84</f>
        <v>5000</v>
      </c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7"/>
    </row>
    <row r="84" spans="2:108" ht="26.25" customHeight="1">
      <c r="B84" s="85" t="s">
        <v>36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5"/>
      <c r="AC84" s="188" t="s">
        <v>155</v>
      </c>
      <c r="AD84" s="118"/>
      <c r="AE84" s="118"/>
      <c r="AF84" s="118"/>
      <c r="AG84" s="118"/>
      <c r="AH84" s="119"/>
      <c r="AI84" s="117" t="s">
        <v>422</v>
      </c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9"/>
      <c r="BD84" s="78">
        <f>BD85+BD86+BD87</f>
        <v>5000</v>
      </c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125">
        <f>BD84-BZ84</f>
        <v>5000</v>
      </c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7"/>
    </row>
    <row r="85" spans="2:108" ht="22.5" customHeight="1">
      <c r="B85" s="85" t="s">
        <v>276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5"/>
      <c r="AC85" s="188" t="s">
        <v>155</v>
      </c>
      <c r="AD85" s="118"/>
      <c r="AE85" s="118"/>
      <c r="AF85" s="118"/>
      <c r="AG85" s="118"/>
      <c r="AH85" s="119"/>
      <c r="AI85" s="117" t="s">
        <v>423</v>
      </c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9"/>
      <c r="BD85" s="78">
        <v>2000</v>
      </c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 t="s">
        <v>241</v>
      </c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125">
        <v>2000</v>
      </c>
      <c r="CQ85" s="126"/>
      <c r="CR85" s="126"/>
      <c r="CS85" s="126"/>
      <c r="CT85" s="126"/>
      <c r="CU85" s="126"/>
      <c r="CV85" s="126"/>
      <c r="CW85" s="126"/>
      <c r="CX85" s="126"/>
      <c r="CY85" s="126"/>
      <c r="CZ85" s="126"/>
      <c r="DA85" s="126"/>
      <c r="DB85" s="126"/>
      <c r="DC85" s="126"/>
      <c r="DD85" s="127"/>
    </row>
    <row r="86" spans="2:108" ht="13.5" customHeight="1">
      <c r="B86" s="85" t="s">
        <v>37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5"/>
      <c r="AC86" s="188" t="s">
        <v>155</v>
      </c>
      <c r="AD86" s="118"/>
      <c r="AE86" s="118"/>
      <c r="AF86" s="118"/>
      <c r="AG86" s="118"/>
      <c r="AH86" s="119"/>
      <c r="AI86" s="117" t="s">
        <v>424</v>
      </c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9"/>
      <c r="BD86" s="78">
        <v>1000</v>
      </c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 t="s">
        <v>241</v>
      </c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125">
        <v>1000</v>
      </c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7"/>
    </row>
    <row r="87" spans="2:108" ht="12" customHeight="1">
      <c r="B87" s="85" t="s">
        <v>38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5"/>
      <c r="AC87" s="188" t="s">
        <v>155</v>
      </c>
      <c r="AD87" s="118"/>
      <c r="AE87" s="118"/>
      <c r="AF87" s="118"/>
      <c r="AG87" s="118"/>
      <c r="AH87" s="119"/>
      <c r="AI87" s="117" t="s">
        <v>425</v>
      </c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9"/>
      <c r="BD87" s="78">
        <v>2000</v>
      </c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 t="s">
        <v>241</v>
      </c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125">
        <v>2000</v>
      </c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7"/>
    </row>
    <row r="88" spans="2:108" ht="18.75" customHeight="1" hidden="1">
      <c r="B88" s="85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5"/>
      <c r="AC88" s="188"/>
      <c r="AD88" s="118"/>
      <c r="AE88" s="118"/>
      <c r="AF88" s="118"/>
      <c r="AG88" s="118"/>
      <c r="AH88" s="119"/>
      <c r="AI88" s="117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9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125">
        <f>BD88-BZ88</f>
        <v>0</v>
      </c>
      <c r="CQ88" s="126"/>
      <c r="CR88" s="126"/>
      <c r="CS88" s="126"/>
      <c r="CT88" s="126"/>
      <c r="CU88" s="126"/>
      <c r="CV88" s="126"/>
      <c r="CW88" s="126"/>
      <c r="CX88" s="126"/>
      <c r="CY88" s="126"/>
      <c r="CZ88" s="126"/>
      <c r="DA88" s="126"/>
      <c r="DB88" s="126"/>
      <c r="DC88" s="126"/>
      <c r="DD88" s="127"/>
    </row>
    <row r="89" spans="2:108" ht="18.75" customHeight="1" hidden="1">
      <c r="B89" s="85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5"/>
      <c r="AC89" s="188"/>
      <c r="AD89" s="118"/>
      <c r="AE89" s="118"/>
      <c r="AF89" s="118"/>
      <c r="AG89" s="118"/>
      <c r="AH89" s="119"/>
      <c r="AI89" s="117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9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125">
        <f>BD89-BZ89</f>
        <v>0</v>
      </c>
      <c r="CQ89" s="126"/>
      <c r="CR89" s="126"/>
      <c r="CS89" s="126"/>
      <c r="CT89" s="126"/>
      <c r="CU89" s="126"/>
      <c r="CV89" s="126"/>
      <c r="CW89" s="126"/>
      <c r="CX89" s="126"/>
      <c r="CY89" s="126"/>
      <c r="CZ89" s="126"/>
      <c r="DA89" s="126"/>
      <c r="DB89" s="126"/>
      <c r="DC89" s="126"/>
      <c r="DD89" s="127"/>
    </row>
    <row r="90" spans="2:108" ht="12" customHeight="1" hidden="1">
      <c r="B90" s="85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5"/>
      <c r="AC90" s="188"/>
      <c r="AD90" s="118"/>
      <c r="AE90" s="118"/>
      <c r="AF90" s="118"/>
      <c r="AG90" s="118"/>
      <c r="AH90" s="119"/>
      <c r="AI90" s="117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9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125">
        <f>BD90-BZ90</f>
        <v>0</v>
      </c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7"/>
    </row>
    <row r="91" spans="2:108" ht="36" customHeight="1">
      <c r="B91" s="85" t="s">
        <v>426</v>
      </c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5"/>
      <c r="AC91" s="188" t="s">
        <v>155</v>
      </c>
      <c r="AD91" s="118"/>
      <c r="AE91" s="118"/>
      <c r="AF91" s="118"/>
      <c r="AG91" s="118"/>
      <c r="AH91" s="119"/>
      <c r="AI91" s="117" t="s">
        <v>427</v>
      </c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9"/>
      <c r="BD91" s="78">
        <f>BD92</f>
        <v>35600</v>
      </c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 t="str">
        <f>BZ92</f>
        <v>-</v>
      </c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125">
        <f>CP92</f>
        <v>35600</v>
      </c>
      <c r="CQ91" s="126"/>
      <c r="CR91" s="126"/>
      <c r="CS91" s="126"/>
      <c r="CT91" s="126"/>
      <c r="CU91" s="126"/>
      <c r="CV91" s="126"/>
      <c r="CW91" s="126"/>
      <c r="CX91" s="126"/>
      <c r="CY91" s="126"/>
      <c r="CZ91" s="126"/>
      <c r="DA91" s="126"/>
      <c r="DB91" s="126"/>
      <c r="DC91" s="126"/>
      <c r="DD91" s="127"/>
    </row>
    <row r="92" spans="2:108" ht="48" customHeight="1">
      <c r="B92" s="85" t="s">
        <v>439</v>
      </c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5"/>
      <c r="AC92" s="188" t="s">
        <v>155</v>
      </c>
      <c r="AD92" s="118"/>
      <c r="AE92" s="118"/>
      <c r="AF92" s="118"/>
      <c r="AG92" s="118"/>
      <c r="AH92" s="119"/>
      <c r="AI92" s="117" t="s">
        <v>470</v>
      </c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9"/>
      <c r="BD92" s="78">
        <f>BD100+BD105</f>
        <v>35600</v>
      </c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 t="s">
        <v>241</v>
      </c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125">
        <f>CP100+CP105</f>
        <v>35600</v>
      </c>
      <c r="CQ92" s="126"/>
      <c r="CR92" s="126"/>
      <c r="CS92" s="126"/>
      <c r="CT92" s="126"/>
      <c r="CU92" s="126"/>
      <c r="CV92" s="126"/>
      <c r="CW92" s="126"/>
      <c r="CX92" s="126"/>
      <c r="CY92" s="126"/>
      <c r="CZ92" s="126"/>
      <c r="DA92" s="126"/>
      <c r="DB92" s="126"/>
      <c r="DC92" s="126"/>
      <c r="DD92" s="127"/>
    </row>
    <row r="93" spans="2:108" ht="87.75" customHeight="1" hidden="1">
      <c r="B93" s="85" t="s">
        <v>331</v>
      </c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5"/>
      <c r="AC93" s="188" t="s">
        <v>155</v>
      </c>
      <c r="AD93" s="118"/>
      <c r="AE93" s="118"/>
      <c r="AF93" s="118"/>
      <c r="AG93" s="118"/>
      <c r="AH93" s="119"/>
      <c r="AI93" s="117" t="s">
        <v>39</v>
      </c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9"/>
      <c r="BD93" s="78">
        <v>39800</v>
      </c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>
        <v>26816</v>
      </c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125">
        <f aca="true" t="shared" si="1" ref="CP93:CP99">BD93-BZ93</f>
        <v>12984</v>
      </c>
      <c r="CQ93" s="126"/>
      <c r="CR93" s="126"/>
      <c r="CS93" s="126"/>
      <c r="CT93" s="126"/>
      <c r="CU93" s="126"/>
      <c r="CV93" s="126"/>
      <c r="CW93" s="126"/>
      <c r="CX93" s="126"/>
      <c r="CY93" s="126"/>
      <c r="CZ93" s="126"/>
      <c r="DA93" s="126"/>
      <c r="DB93" s="126"/>
      <c r="DC93" s="126"/>
      <c r="DD93" s="127"/>
    </row>
    <row r="94" spans="2:108" s="26" customFormat="1" ht="25.5" customHeight="1" hidden="1">
      <c r="B94" s="85" t="s">
        <v>373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5"/>
      <c r="AC94" s="188" t="s">
        <v>155</v>
      </c>
      <c r="AD94" s="118"/>
      <c r="AE94" s="118"/>
      <c r="AF94" s="118"/>
      <c r="AG94" s="118"/>
      <c r="AH94" s="119"/>
      <c r="AI94" s="117" t="s">
        <v>266</v>
      </c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9"/>
      <c r="BD94" s="79">
        <v>39800</v>
      </c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1"/>
      <c r="BZ94" s="79">
        <v>26816</v>
      </c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1"/>
      <c r="CP94" s="125">
        <f t="shared" si="1"/>
        <v>12984</v>
      </c>
      <c r="CQ94" s="126"/>
      <c r="CR94" s="126"/>
      <c r="CS94" s="126"/>
      <c r="CT94" s="126"/>
      <c r="CU94" s="126"/>
      <c r="CV94" s="126"/>
      <c r="CW94" s="126"/>
      <c r="CX94" s="126"/>
      <c r="CY94" s="126"/>
      <c r="CZ94" s="126"/>
      <c r="DA94" s="126"/>
      <c r="DB94" s="126"/>
      <c r="DC94" s="126"/>
      <c r="DD94" s="127"/>
    </row>
    <row r="95" spans="2:108" ht="27.75" customHeight="1" hidden="1">
      <c r="B95" s="85" t="s">
        <v>22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5"/>
      <c r="AC95" s="188" t="s">
        <v>155</v>
      </c>
      <c r="AD95" s="118"/>
      <c r="AE95" s="118"/>
      <c r="AF95" s="118"/>
      <c r="AG95" s="118"/>
      <c r="AH95" s="119"/>
      <c r="AI95" s="117" t="s">
        <v>40</v>
      </c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9"/>
      <c r="BD95" s="78">
        <v>39800</v>
      </c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>
        <v>26816</v>
      </c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125">
        <f t="shared" si="1"/>
        <v>12984</v>
      </c>
      <c r="CQ95" s="126"/>
      <c r="CR95" s="126"/>
      <c r="CS95" s="126"/>
      <c r="CT95" s="126"/>
      <c r="CU95" s="126"/>
      <c r="CV95" s="126"/>
      <c r="CW95" s="126"/>
      <c r="CX95" s="126"/>
      <c r="CY95" s="126"/>
      <c r="CZ95" s="126"/>
      <c r="DA95" s="126"/>
      <c r="DB95" s="126"/>
      <c r="DC95" s="126"/>
      <c r="DD95" s="127"/>
    </row>
    <row r="96" spans="2:108" ht="34.5" customHeight="1" hidden="1">
      <c r="B96" s="85" t="s">
        <v>189</v>
      </c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5"/>
      <c r="AC96" s="188" t="s">
        <v>155</v>
      </c>
      <c r="AD96" s="118"/>
      <c r="AE96" s="118"/>
      <c r="AF96" s="118"/>
      <c r="AG96" s="118"/>
      <c r="AH96" s="119"/>
      <c r="AI96" s="117" t="s">
        <v>41</v>
      </c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9"/>
      <c r="BD96" s="78">
        <v>39800</v>
      </c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>
        <v>26816</v>
      </c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125">
        <f t="shared" si="1"/>
        <v>12984</v>
      </c>
      <c r="CQ96" s="126"/>
      <c r="CR96" s="126"/>
      <c r="CS96" s="126"/>
      <c r="CT96" s="126"/>
      <c r="CU96" s="126"/>
      <c r="CV96" s="126"/>
      <c r="CW96" s="126"/>
      <c r="CX96" s="126"/>
      <c r="CY96" s="126"/>
      <c r="CZ96" s="126"/>
      <c r="DA96" s="126"/>
      <c r="DB96" s="126"/>
      <c r="DC96" s="126"/>
      <c r="DD96" s="127"/>
    </row>
    <row r="97" spans="2:108" ht="1.5" customHeight="1" hidden="1">
      <c r="B97" s="85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5"/>
      <c r="AC97" s="188"/>
      <c r="AD97" s="118"/>
      <c r="AE97" s="118"/>
      <c r="AF97" s="118"/>
      <c r="AG97" s="118"/>
      <c r="AH97" s="119"/>
      <c r="AI97" s="117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9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125">
        <f t="shared" si="1"/>
        <v>0</v>
      </c>
      <c r="CQ97" s="126"/>
      <c r="CR97" s="126"/>
      <c r="CS97" s="126"/>
      <c r="CT97" s="126"/>
      <c r="CU97" s="126"/>
      <c r="CV97" s="126"/>
      <c r="CW97" s="126"/>
      <c r="CX97" s="126"/>
      <c r="CY97" s="126"/>
      <c r="CZ97" s="126"/>
      <c r="DA97" s="126"/>
      <c r="DB97" s="126"/>
      <c r="DC97" s="126"/>
      <c r="DD97" s="127"/>
    </row>
    <row r="98" spans="2:108" ht="28.5" customHeight="1" hidden="1">
      <c r="B98" s="85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5"/>
      <c r="AC98" s="188"/>
      <c r="AD98" s="118"/>
      <c r="AE98" s="118"/>
      <c r="AF98" s="118"/>
      <c r="AG98" s="118"/>
      <c r="AH98" s="119"/>
      <c r="AI98" s="117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9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125">
        <f t="shared" si="1"/>
        <v>0</v>
      </c>
      <c r="CQ98" s="126"/>
      <c r="CR98" s="126"/>
      <c r="CS98" s="126"/>
      <c r="CT98" s="126"/>
      <c r="CU98" s="126"/>
      <c r="CV98" s="126"/>
      <c r="CW98" s="126"/>
      <c r="CX98" s="126"/>
      <c r="CY98" s="126"/>
      <c r="CZ98" s="126"/>
      <c r="DA98" s="126"/>
      <c r="DB98" s="126"/>
      <c r="DC98" s="126"/>
      <c r="DD98" s="127"/>
    </row>
    <row r="99" spans="2:108" ht="36" customHeight="1" hidden="1">
      <c r="B99" s="85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5"/>
      <c r="AC99" s="188"/>
      <c r="AD99" s="118"/>
      <c r="AE99" s="118"/>
      <c r="AF99" s="118"/>
      <c r="AG99" s="118"/>
      <c r="AH99" s="119"/>
      <c r="AI99" s="117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9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125">
        <f t="shared" si="1"/>
        <v>0</v>
      </c>
      <c r="CQ99" s="126"/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  <c r="DC99" s="126"/>
      <c r="DD99" s="127"/>
    </row>
    <row r="100" spans="2:108" ht="113.25" customHeight="1">
      <c r="B100" s="85" t="s">
        <v>440</v>
      </c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5"/>
      <c r="AC100" s="188" t="s">
        <v>155</v>
      </c>
      <c r="AD100" s="118"/>
      <c r="AE100" s="118"/>
      <c r="AF100" s="118"/>
      <c r="AG100" s="118"/>
      <c r="AH100" s="119"/>
      <c r="AI100" s="117" t="s">
        <v>42</v>
      </c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9"/>
      <c r="BD100" s="78">
        <f>BD101</f>
        <v>20000</v>
      </c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 t="str">
        <f>BZ101</f>
        <v>-</v>
      </c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125">
        <f>CP101</f>
        <v>20000</v>
      </c>
      <c r="CQ100" s="126"/>
      <c r="CR100" s="126"/>
      <c r="CS100" s="126"/>
      <c r="CT100" s="126"/>
      <c r="CU100" s="126"/>
      <c r="CV100" s="126"/>
      <c r="CW100" s="126"/>
      <c r="CX100" s="126"/>
      <c r="CY100" s="126"/>
      <c r="CZ100" s="126"/>
      <c r="DA100" s="126"/>
      <c r="DB100" s="126"/>
      <c r="DC100" s="126"/>
      <c r="DD100" s="127"/>
    </row>
    <row r="101" spans="2:108" s="26" customFormat="1" ht="35.25" customHeight="1">
      <c r="B101" s="85" t="s">
        <v>373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5"/>
      <c r="AC101" s="188" t="s">
        <v>155</v>
      </c>
      <c r="AD101" s="118"/>
      <c r="AE101" s="118"/>
      <c r="AF101" s="118"/>
      <c r="AG101" s="118"/>
      <c r="AH101" s="119"/>
      <c r="AI101" s="117" t="s">
        <v>267</v>
      </c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9"/>
      <c r="BD101" s="79">
        <f>BD102</f>
        <v>20000</v>
      </c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1"/>
      <c r="BZ101" s="79" t="str">
        <f>BZ102</f>
        <v>-</v>
      </c>
      <c r="CA101" s="80"/>
      <c r="CB101" s="80"/>
      <c r="CC101" s="80"/>
      <c r="CD101" s="80"/>
      <c r="CE101" s="80"/>
      <c r="CF101" s="80"/>
      <c r="CG101" s="80"/>
      <c r="CH101" s="80"/>
      <c r="CI101" s="80"/>
      <c r="CJ101" s="80"/>
      <c r="CK101" s="80"/>
      <c r="CL101" s="80"/>
      <c r="CM101" s="80"/>
      <c r="CN101" s="80"/>
      <c r="CO101" s="81"/>
      <c r="CP101" s="125">
        <f>CP102</f>
        <v>20000</v>
      </c>
      <c r="CQ101" s="126"/>
      <c r="CR101" s="126"/>
      <c r="CS101" s="126"/>
      <c r="CT101" s="126"/>
      <c r="CU101" s="126"/>
      <c r="CV101" s="126"/>
      <c r="CW101" s="126"/>
      <c r="CX101" s="126"/>
      <c r="CY101" s="126"/>
      <c r="CZ101" s="126"/>
      <c r="DA101" s="126"/>
      <c r="DB101" s="126"/>
      <c r="DC101" s="126"/>
      <c r="DD101" s="127"/>
    </row>
    <row r="102" spans="2:108" ht="34.5" customHeight="1">
      <c r="B102" s="85" t="s">
        <v>22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5"/>
      <c r="AC102" s="188" t="s">
        <v>155</v>
      </c>
      <c r="AD102" s="118"/>
      <c r="AE102" s="118"/>
      <c r="AF102" s="118"/>
      <c r="AG102" s="118"/>
      <c r="AH102" s="119"/>
      <c r="AI102" s="117" t="s">
        <v>43</v>
      </c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9"/>
      <c r="BD102" s="78">
        <f>BD103</f>
        <v>20000</v>
      </c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 t="str">
        <f>BZ103</f>
        <v>-</v>
      </c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125">
        <f>CP103</f>
        <v>20000</v>
      </c>
      <c r="CQ102" s="126"/>
      <c r="CR102" s="126"/>
      <c r="CS102" s="126"/>
      <c r="CT102" s="126"/>
      <c r="CU102" s="126"/>
      <c r="CV102" s="126"/>
      <c r="CW102" s="126"/>
      <c r="CX102" s="126"/>
      <c r="CY102" s="126"/>
      <c r="CZ102" s="126"/>
      <c r="DA102" s="126"/>
      <c r="DB102" s="126"/>
      <c r="DC102" s="126"/>
      <c r="DD102" s="127"/>
    </row>
    <row r="103" spans="2:108" ht="21.75" customHeight="1">
      <c r="B103" s="85" t="s">
        <v>490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5"/>
      <c r="AC103" s="188" t="s">
        <v>155</v>
      </c>
      <c r="AD103" s="118"/>
      <c r="AE103" s="118"/>
      <c r="AF103" s="118"/>
      <c r="AG103" s="118"/>
      <c r="AH103" s="119"/>
      <c r="AI103" s="117" t="s">
        <v>44</v>
      </c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9"/>
      <c r="BD103" s="78">
        <v>20000</v>
      </c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 t="s">
        <v>241</v>
      </c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125">
        <v>20000</v>
      </c>
      <c r="CQ103" s="126"/>
      <c r="CR103" s="126"/>
      <c r="CS103" s="126"/>
      <c r="CT103" s="126"/>
      <c r="CU103" s="126"/>
      <c r="CV103" s="126"/>
      <c r="CW103" s="126"/>
      <c r="CX103" s="126"/>
      <c r="CY103" s="126"/>
      <c r="CZ103" s="126"/>
      <c r="DA103" s="126"/>
      <c r="DB103" s="126"/>
      <c r="DC103" s="126"/>
      <c r="DD103" s="127"/>
    </row>
    <row r="104" spans="2:108" ht="1.5" customHeight="1" hidden="1">
      <c r="B104" s="85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5"/>
      <c r="AC104" s="188"/>
      <c r="AD104" s="118"/>
      <c r="AE104" s="118"/>
      <c r="AF104" s="118"/>
      <c r="AG104" s="118"/>
      <c r="AH104" s="119"/>
      <c r="AI104" s="117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9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125">
        <f>BD104-BZ104</f>
        <v>0</v>
      </c>
      <c r="CQ104" s="126"/>
      <c r="CR104" s="126"/>
      <c r="CS104" s="126"/>
      <c r="CT104" s="126"/>
      <c r="CU104" s="126"/>
      <c r="CV104" s="126"/>
      <c r="CW104" s="126"/>
      <c r="CX104" s="126"/>
      <c r="CY104" s="126"/>
      <c r="CZ104" s="126"/>
      <c r="DA104" s="126"/>
      <c r="DB104" s="126"/>
      <c r="DC104" s="126"/>
      <c r="DD104" s="127"/>
    </row>
    <row r="105" spans="2:108" ht="115.5" customHeight="1">
      <c r="B105" s="85" t="s">
        <v>577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5"/>
      <c r="AC105" s="188" t="s">
        <v>155</v>
      </c>
      <c r="AD105" s="118"/>
      <c r="AE105" s="118"/>
      <c r="AF105" s="118"/>
      <c r="AG105" s="118"/>
      <c r="AH105" s="119"/>
      <c r="AI105" s="117" t="s">
        <v>547</v>
      </c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9"/>
      <c r="BD105" s="78">
        <f>BD106</f>
        <v>15600</v>
      </c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 t="str">
        <f>BZ106</f>
        <v>-</v>
      </c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125">
        <f>CP106</f>
        <v>15600</v>
      </c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  <c r="DC105" s="126"/>
      <c r="DD105" s="127"/>
    </row>
    <row r="106" spans="2:108" s="26" customFormat="1" ht="35.25" customHeight="1">
      <c r="B106" s="85" t="s">
        <v>373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5"/>
      <c r="AC106" s="188" t="s">
        <v>155</v>
      </c>
      <c r="AD106" s="118"/>
      <c r="AE106" s="118"/>
      <c r="AF106" s="118"/>
      <c r="AG106" s="118"/>
      <c r="AH106" s="119"/>
      <c r="AI106" s="117" t="s">
        <v>548</v>
      </c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9"/>
      <c r="BD106" s="79">
        <f>BD107</f>
        <v>15600</v>
      </c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1"/>
      <c r="BZ106" s="79" t="str">
        <f>BZ107</f>
        <v>-</v>
      </c>
      <c r="CA106" s="80"/>
      <c r="CB106" s="80"/>
      <c r="CC106" s="80"/>
      <c r="CD106" s="80"/>
      <c r="CE106" s="80"/>
      <c r="CF106" s="80"/>
      <c r="CG106" s="80"/>
      <c r="CH106" s="80"/>
      <c r="CI106" s="80"/>
      <c r="CJ106" s="80"/>
      <c r="CK106" s="80"/>
      <c r="CL106" s="80"/>
      <c r="CM106" s="80"/>
      <c r="CN106" s="80"/>
      <c r="CO106" s="81"/>
      <c r="CP106" s="125">
        <f>CP107</f>
        <v>15600</v>
      </c>
      <c r="CQ106" s="126"/>
      <c r="CR106" s="126"/>
      <c r="CS106" s="126"/>
      <c r="CT106" s="126"/>
      <c r="CU106" s="126"/>
      <c r="CV106" s="126"/>
      <c r="CW106" s="126"/>
      <c r="CX106" s="126"/>
      <c r="CY106" s="126"/>
      <c r="CZ106" s="126"/>
      <c r="DA106" s="126"/>
      <c r="DB106" s="126"/>
      <c r="DC106" s="126"/>
      <c r="DD106" s="127"/>
    </row>
    <row r="107" spans="2:108" ht="34.5" customHeight="1">
      <c r="B107" s="85" t="s">
        <v>22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5"/>
      <c r="AC107" s="188" t="s">
        <v>155</v>
      </c>
      <c r="AD107" s="118"/>
      <c r="AE107" s="118"/>
      <c r="AF107" s="118"/>
      <c r="AG107" s="118"/>
      <c r="AH107" s="119"/>
      <c r="AI107" s="117" t="s">
        <v>549</v>
      </c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9"/>
      <c r="BD107" s="78">
        <f>BD108</f>
        <v>15600</v>
      </c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 t="str">
        <f>BZ108</f>
        <v>-</v>
      </c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125">
        <f>CP108</f>
        <v>15600</v>
      </c>
      <c r="CQ107" s="126"/>
      <c r="CR107" s="126"/>
      <c r="CS107" s="126"/>
      <c r="CT107" s="126"/>
      <c r="CU107" s="126"/>
      <c r="CV107" s="126"/>
      <c r="CW107" s="126"/>
      <c r="CX107" s="126"/>
      <c r="CY107" s="126"/>
      <c r="CZ107" s="126"/>
      <c r="DA107" s="126"/>
      <c r="DB107" s="126"/>
      <c r="DC107" s="126"/>
      <c r="DD107" s="127"/>
    </row>
    <row r="108" spans="2:108" ht="21.75" customHeight="1">
      <c r="B108" s="85" t="s">
        <v>490</v>
      </c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5"/>
      <c r="AC108" s="188" t="s">
        <v>155</v>
      </c>
      <c r="AD108" s="118"/>
      <c r="AE108" s="118"/>
      <c r="AF108" s="118"/>
      <c r="AG108" s="118"/>
      <c r="AH108" s="119"/>
      <c r="AI108" s="117" t="s">
        <v>550</v>
      </c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9"/>
      <c r="BD108" s="78">
        <v>15600</v>
      </c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 t="s">
        <v>241</v>
      </c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125">
        <v>15600</v>
      </c>
      <c r="CQ108" s="126"/>
      <c r="CR108" s="126"/>
      <c r="CS108" s="126"/>
      <c r="CT108" s="126"/>
      <c r="CU108" s="126"/>
      <c r="CV108" s="126"/>
      <c r="CW108" s="126"/>
      <c r="CX108" s="126"/>
      <c r="CY108" s="126"/>
      <c r="CZ108" s="126"/>
      <c r="DA108" s="126"/>
      <c r="DB108" s="126"/>
      <c r="DC108" s="126"/>
      <c r="DD108" s="127"/>
    </row>
    <row r="109" spans="2:108" ht="71.25" customHeight="1">
      <c r="B109" s="85" t="s">
        <v>557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5"/>
      <c r="AC109" s="188" t="s">
        <v>155</v>
      </c>
      <c r="AD109" s="118"/>
      <c r="AE109" s="118"/>
      <c r="AF109" s="118"/>
      <c r="AG109" s="118"/>
      <c r="AH109" s="119"/>
      <c r="AI109" s="117" t="s">
        <v>556</v>
      </c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9"/>
      <c r="BD109" s="78">
        <f>BD110</f>
        <v>5000</v>
      </c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 t="str">
        <f>BZ110</f>
        <v>-</v>
      </c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125">
        <f aca="true" t="shared" si="2" ref="CP109:CP114">BD109</f>
        <v>5000</v>
      </c>
      <c r="CQ109" s="126"/>
      <c r="CR109" s="126"/>
      <c r="CS109" s="126"/>
      <c r="CT109" s="126"/>
      <c r="CU109" s="126"/>
      <c r="CV109" s="126"/>
      <c r="CW109" s="126"/>
      <c r="CX109" s="126"/>
      <c r="CY109" s="126"/>
      <c r="CZ109" s="126"/>
      <c r="DA109" s="126"/>
      <c r="DB109" s="126"/>
      <c r="DC109" s="126"/>
      <c r="DD109" s="127"/>
    </row>
    <row r="110" spans="2:108" ht="36.75" customHeight="1">
      <c r="B110" s="85" t="s">
        <v>578</v>
      </c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5"/>
      <c r="AC110" s="188" t="s">
        <v>155</v>
      </c>
      <c r="AD110" s="118"/>
      <c r="AE110" s="118"/>
      <c r="AF110" s="118"/>
      <c r="AG110" s="118"/>
      <c r="AH110" s="119"/>
      <c r="AI110" s="117" t="s">
        <v>555</v>
      </c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9"/>
      <c r="BD110" s="78">
        <f>BD111</f>
        <v>5000</v>
      </c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 t="str">
        <f>BZ111</f>
        <v>-</v>
      </c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125">
        <f t="shared" si="2"/>
        <v>5000</v>
      </c>
      <c r="CQ110" s="126"/>
      <c r="CR110" s="126"/>
      <c r="CS110" s="126"/>
      <c r="CT110" s="126"/>
      <c r="CU110" s="126"/>
      <c r="CV110" s="126"/>
      <c r="CW110" s="126"/>
      <c r="CX110" s="126"/>
      <c r="CY110" s="126"/>
      <c r="CZ110" s="126"/>
      <c r="DA110" s="126"/>
      <c r="DB110" s="126"/>
      <c r="DC110" s="126"/>
      <c r="DD110" s="127"/>
    </row>
    <row r="111" spans="2:108" ht="147" customHeight="1">
      <c r="B111" s="85" t="s">
        <v>579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5"/>
      <c r="AC111" s="188" t="s">
        <v>155</v>
      </c>
      <c r="AD111" s="118"/>
      <c r="AE111" s="118"/>
      <c r="AF111" s="118"/>
      <c r="AG111" s="118"/>
      <c r="AH111" s="119"/>
      <c r="AI111" s="117" t="s">
        <v>551</v>
      </c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9"/>
      <c r="BD111" s="78">
        <f>BD112</f>
        <v>5000</v>
      </c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 t="str">
        <f>BZ112</f>
        <v>-</v>
      </c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125">
        <f t="shared" si="2"/>
        <v>5000</v>
      </c>
      <c r="CQ111" s="126"/>
      <c r="CR111" s="126"/>
      <c r="CS111" s="126"/>
      <c r="CT111" s="126"/>
      <c r="CU111" s="126"/>
      <c r="CV111" s="126"/>
      <c r="CW111" s="126"/>
      <c r="CX111" s="126"/>
      <c r="CY111" s="126"/>
      <c r="CZ111" s="126"/>
      <c r="DA111" s="126"/>
      <c r="DB111" s="126"/>
      <c r="DC111" s="126"/>
      <c r="DD111" s="127"/>
    </row>
    <row r="112" spans="2:108" s="26" customFormat="1" ht="35.25" customHeight="1">
      <c r="B112" s="85" t="s">
        <v>373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5"/>
      <c r="AC112" s="188" t="s">
        <v>155</v>
      </c>
      <c r="AD112" s="118"/>
      <c r="AE112" s="118"/>
      <c r="AF112" s="118"/>
      <c r="AG112" s="118"/>
      <c r="AH112" s="119"/>
      <c r="AI112" s="117" t="s">
        <v>554</v>
      </c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9"/>
      <c r="BD112" s="79">
        <f>BD113</f>
        <v>5000</v>
      </c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1"/>
      <c r="BZ112" s="79" t="str">
        <f>BZ113</f>
        <v>-</v>
      </c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N112" s="80"/>
      <c r="CO112" s="81"/>
      <c r="CP112" s="125">
        <f t="shared" si="2"/>
        <v>5000</v>
      </c>
      <c r="CQ112" s="126"/>
      <c r="CR112" s="126"/>
      <c r="CS112" s="126"/>
      <c r="CT112" s="126"/>
      <c r="CU112" s="126"/>
      <c r="CV112" s="126"/>
      <c r="CW112" s="126"/>
      <c r="CX112" s="126"/>
      <c r="CY112" s="126"/>
      <c r="CZ112" s="126"/>
      <c r="DA112" s="126"/>
      <c r="DB112" s="126"/>
      <c r="DC112" s="126"/>
      <c r="DD112" s="127"/>
    </row>
    <row r="113" spans="2:108" ht="34.5" customHeight="1">
      <c r="B113" s="85" t="s">
        <v>22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5"/>
      <c r="AC113" s="188" t="s">
        <v>155</v>
      </c>
      <c r="AD113" s="118"/>
      <c r="AE113" s="118"/>
      <c r="AF113" s="118"/>
      <c r="AG113" s="118"/>
      <c r="AH113" s="119"/>
      <c r="AI113" s="117" t="s">
        <v>553</v>
      </c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9"/>
      <c r="BD113" s="78">
        <f>BD114</f>
        <v>5000</v>
      </c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 t="str">
        <f>BZ114</f>
        <v>-</v>
      </c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125">
        <f t="shared" si="2"/>
        <v>5000</v>
      </c>
      <c r="CQ113" s="126"/>
      <c r="CR113" s="126"/>
      <c r="CS113" s="126"/>
      <c r="CT113" s="126"/>
      <c r="CU113" s="126"/>
      <c r="CV113" s="126"/>
      <c r="CW113" s="126"/>
      <c r="CX113" s="126"/>
      <c r="CY113" s="126"/>
      <c r="CZ113" s="126"/>
      <c r="DA113" s="126"/>
      <c r="DB113" s="126"/>
      <c r="DC113" s="126"/>
      <c r="DD113" s="127"/>
    </row>
    <row r="114" spans="2:108" ht="21.75" customHeight="1">
      <c r="B114" s="85" t="s">
        <v>490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5"/>
      <c r="AC114" s="188" t="s">
        <v>155</v>
      </c>
      <c r="AD114" s="118"/>
      <c r="AE114" s="118"/>
      <c r="AF114" s="118"/>
      <c r="AG114" s="118"/>
      <c r="AH114" s="119"/>
      <c r="AI114" s="117" t="s">
        <v>552</v>
      </c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9"/>
      <c r="BD114" s="78">
        <v>5000</v>
      </c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 t="s">
        <v>241</v>
      </c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125">
        <f t="shared" si="2"/>
        <v>5000</v>
      </c>
      <c r="CQ114" s="126"/>
      <c r="CR114" s="126"/>
      <c r="CS114" s="126"/>
      <c r="CT114" s="126"/>
      <c r="CU114" s="126"/>
      <c r="CV114" s="126"/>
      <c r="CW114" s="126"/>
      <c r="CX114" s="126"/>
      <c r="CY114" s="126"/>
      <c r="CZ114" s="126"/>
      <c r="DA114" s="126"/>
      <c r="DB114" s="126"/>
      <c r="DC114" s="126"/>
      <c r="DD114" s="127"/>
    </row>
    <row r="115" spans="2:108" ht="34.5" customHeight="1">
      <c r="B115" s="85" t="s">
        <v>382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5"/>
      <c r="AC115" s="188" t="s">
        <v>155</v>
      </c>
      <c r="AD115" s="118"/>
      <c r="AE115" s="118"/>
      <c r="AF115" s="118"/>
      <c r="AG115" s="118"/>
      <c r="AH115" s="119"/>
      <c r="AI115" s="117" t="s">
        <v>428</v>
      </c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9"/>
      <c r="BD115" s="78">
        <f>BD116</f>
        <v>86000</v>
      </c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>
        <f>BZ116</f>
        <v>20000</v>
      </c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125">
        <f>CP116</f>
        <v>66000</v>
      </c>
      <c r="CQ115" s="126"/>
      <c r="CR115" s="126"/>
      <c r="CS115" s="126"/>
      <c r="CT115" s="126"/>
      <c r="CU115" s="126"/>
      <c r="CV115" s="126"/>
      <c r="CW115" s="126"/>
      <c r="CX115" s="126"/>
      <c r="CY115" s="126"/>
      <c r="CZ115" s="126"/>
      <c r="DA115" s="126"/>
      <c r="DB115" s="126"/>
      <c r="DC115" s="126"/>
      <c r="DD115" s="127"/>
    </row>
    <row r="116" spans="2:108" ht="21" customHeight="1">
      <c r="B116" s="85" t="s">
        <v>603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5"/>
      <c r="AC116" s="188" t="s">
        <v>155</v>
      </c>
      <c r="AD116" s="118"/>
      <c r="AE116" s="118"/>
      <c r="AF116" s="118"/>
      <c r="AG116" s="118"/>
      <c r="AH116" s="119"/>
      <c r="AI116" s="117" t="s">
        <v>429</v>
      </c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9"/>
      <c r="BD116" s="78">
        <f>BD117+BD121+BD125</f>
        <v>86000</v>
      </c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>
        <f>BZ117</f>
        <v>20000</v>
      </c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125">
        <f>BD116-BZ116</f>
        <v>66000</v>
      </c>
      <c r="CQ116" s="126"/>
      <c r="CR116" s="126"/>
      <c r="CS116" s="126"/>
      <c r="CT116" s="126"/>
      <c r="CU116" s="126"/>
      <c r="CV116" s="126"/>
      <c r="CW116" s="126"/>
      <c r="CX116" s="126"/>
      <c r="CY116" s="126"/>
      <c r="CZ116" s="126"/>
      <c r="DA116" s="126"/>
      <c r="DB116" s="126"/>
      <c r="DC116" s="126"/>
      <c r="DD116" s="127"/>
    </row>
    <row r="117" spans="2:108" ht="71.25" customHeight="1">
      <c r="B117" s="85" t="s">
        <v>619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5"/>
      <c r="AC117" s="188" t="s">
        <v>155</v>
      </c>
      <c r="AD117" s="118"/>
      <c r="AE117" s="118"/>
      <c r="AF117" s="118"/>
      <c r="AG117" s="118"/>
      <c r="AH117" s="119"/>
      <c r="AI117" s="117" t="s">
        <v>608</v>
      </c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9"/>
      <c r="BD117" s="78">
        <f>BD118</f>
        <v>20000</v>
      </c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>
        <f>BZ118</f>
        <v>20000</v>
      </c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125" t="s">
        <v>241</v>
      </c>
      <c r="CQ117" s="126"/>
      <c r="CR117" s="126"/>
      <c r="CS117" s="126"/>
      <c r="CT117" s="126"/>
      <c r="CU117" s="126"/>
      <c r="CV117" s="126"/>
      <c r="CW117" s="126"/>
      <c r="CX117" s="126"/>
      <c r="CY117" s="126"/>
      <c r="CZ117" s="126"/>
      <c r="DA117" s="126"/>
      <c r="DB117" s="126"/>
      <c r="DC117" s="126"/>
      <c r="DD117" s="127"/>
    </row>
    <row r="118" spans="2:108" ht="17.25" customHeight="1">
      <c r="B118" s="85" t="s">
        <v>48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5"/>
      <c r="AC118" s="188" t="s">
        <v>155</v>
      </c>
      <c r="AD118" s="118"/>
      <c r="AE118" s="118"/>
      <c r="AF118" s="118"/>
      <c r="AG118" s="118"/>
      <c r="AH118" s="119"/>
      <c r="AI118" s="117" t="s">
        <v>609</v>
      </c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9"/>
      <c r="BD118" s="78">
        <f>BD119</f>
        <v>20000</v>
      </c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>
        <f>BZ119</f>
        <v>20000</v>
      </c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125" t="s">
        <v>241</v>
      </c>
      <c r="CQ118" s="126"/>
      <c r="CR118" s="126"/>
      <c r="CS118" s="126"/>
      <c r="CT118" s="126"/>
      <c r="CU118" s="126"/>
      <c r="CV118" s="126"/>
      <c r="CW118" s="126"/>
      <c r="CX118" s="126"/>
      <c r="CY118" s="126"/>
      <c r="CZ118" s="126"/>
      <c r="DA118" s="126"/>
      <c r="DB118" s="126"/>
      <c r="DC118" s="126"/>
      <c r="DD118" s="127"/>
    </row>
    <row r="119" spans="2:108" ht="16.5" customHeight="1">
      <c r="B119" s="85" t="s">
        <v>36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5"/>
      <c r="AC119" s="188" t="s">
        <v>155</v>
      </c>
      <c r="AD119" s="118"/>
      <c r="AE119" s="118"/>
      <c r="AF119" s="118"/>
      <c r="AG119" s="118"/>
      <c r="AH119" s="119"/>
      <c r="AI119" s="117" t="s">
        <v>611</v>
      </c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9"/>
      <c r="BD119" s="78">
        <f>BD120</f>
        <v>20000</v>
      </c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>
        <f>BZ120</f>
        <v>20000</v>
      </c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125" t="s">
        <v>241</v>
      </c>
      <c r="CQ119" s="126"/>
      <c r="CR119" s="126"/>
      <c r="CS119" s="126"/>
      <c r="CT119" s="126"/>
      <c r="CU119" s="126"/>
      <c r="CV119" s="126"/>
      <c r="CW119" s="126"/>
      <c r="CX119" s="126"/>
      <c r="CY119" s="126"/>
      <c r="CZ119" s="126"/>
      <c r="DA119" s="126"/>
      <c r="DB119" s="126"/>
      <c r="DC119" s="126"/>
      <c r="DD119" s="127"/>
    </row>
    <row r="120" spans="2:108" ht="18" customHeight="1">
      <c r="B120" s="85" t="s">
        <v>38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5"/>
      <c r="AC120" s="188" t="s">
        <v>155</v>
      </c>
      <c r="AD120" s="118"/>
      <c r="AE120" s="118"/>
      <c r="AF120" s="118"/>
      <c r="AG120" s="118"/>
      <c r="AH120" s="119"/>
      <c r="AI120" s="117" t="s">
        <v>610</v>
      </c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9"/>
      <c r="BD120" s="79">
        <v>20000</v>
      </c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1"/>
      <c r="BZ120" s="79">
        <v>20000</v>
      </c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1"/>
      <c r="CP120" s="125" t="s">
        <v>241</v>
      </c>
      <c r="CQ120" s="126"/>
      <c r="CR120" s="126"/>
      <c r="CS120" s="126"/>
      <c r="CT120" s="126"/>
      <c r="CU120" s="126"/>
      <c r="CV120" s="126"/>
      <c r="CW120" s="126"/>
      <c r="CX120" s="126"/>
      <c r="CY120" s="126"/>
      <c r="CZ120" s="126"/>
      <c r="DA120" s="126"/>
      <c r="DB120" s="126"/>
      <c r="DC120" s="126"/>
      <c r="DD120" s="127"/>
    </row>
    <row r="121" spans="2:108" ht="92.25" customHeight="1">
      <c r="B121" s="85" t="s">
        <v>591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5"/>
      <c r="AC121" s="188" t="s">
        <v>155</v>
      </c>
      <c r="AD121" s="118"/>
      <c r="AE121" s="118"/>
      <c r="AF121" s="118"/>
      <c r="AG121" s="118"/>
      <c r="AH121" s="119"/>
      <c r="AI121" s="117" t="s">
        <v>587</v>
      </c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9"/>
      <c r="BD121" s="78">
        <f>BD122</f>
        <v>16000</v>
      </c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125">
        <f>CP122</f>
        <v>16000</v>
      </c>
      <c r="CQ121" s="126"/>
      <c r="CR121" s="126"/>
      <c r="CS121" s="126"/>
      <c r="CT121" s="126"/>
      <c r="CU121" s="126"/>
      <c r="CV121" s="126"/>
      <c r="CW121" s="126"/>
      <c r="CX121" s="126"/>
      <c r="CY121" s="126"/>
      <c r="CZ121" s="126"/>
      <c r="DA121" s="126"/>
      <c r="DB121" s="126"/>
      <c r="DC121" s="126"/>
      <c r="DD121" s="127"/>
    </row>
    <row r="122" spans="2:108" ht="33.75" customHeight="1">
      <c r="B122" s="85" t="s">
        <v>373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5"/>
      <c r="AC122" s="188" t="s">
        <v>155</v>
      </c>
      <c r="AD122" s="118"/>
      <c r="AE122" s="118"/>
      <c r="AF122" s="118"/>
      <c r="AG122" s="118"/>
      <c r="AH122" s="119"/>
      <c r="AI122" s="117" t="s">
        <v>588</v>
      </c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9"/>
      <c r="BD122" s="78">
        <f>BD123</f>
        <v>16000</v>
      </c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 t="str">
        <f>BZ123</f>
        <v>-</v>
      </c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125">
        <f>CP123</f>
        <v>16000</v>
      </c>
      <c r="CQ122" s="126"/>
      <c r="CR122" s="126"/>
      <c r="CS122" s="126"/>
      <c r="CT122" s="126"/>
      <c r="CU122" s="126"/>
      <c r="CV122" s="126"/>
      <c r="CW122" s="126"/>
      <c r="CX122" s="126"/>
      <c r="CY122" s="126"/>
      <c r="CZ122" s="126"/>
      <c r="DA122" s="126"/>
      <c r="DB122" s="126"/>
      <c r="DC122" s="126"/>
      <c r="DD122" s="127"/>
    </row>
    <row r="123" spans="2:108" ht="39" customHeight="1">
      <c r="B123" s="85" t="s">
        <v>22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5"/>
      <c r="AC123" s="188" t="s">
        <v>155</v>
      </c>
      <c r="AD123" s="118"/>
      <c r="AE123" s="118"/>
      <c r="AF123" s="118"/>
      <c r="AG123" s="118"/>
      <c r="AH123" s="119"/>
      <c r="AI123" s="117" t="s">
        <v>589</v>
      </c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9"/>
      <c r="BD123" s="78">
        <f>BD124</f>
        <v>16000</v>
      </c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 t="str">
        <f>BZ124</f>
        <v>-</v>
      </c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125">
        <f>CP124</f>
        <v>16000</v>
      </c>
      <c r="CQ123" s="126"/>
      <c r="CR123" s="126"/>
      <c r="CS123" s="126"/>
      <c r="CT123" s="126"/>
      <c r="CU123" s="126"/>
      <c r="CV123" s="126"/>
      <c r="CW123" s="126"/>
      <c r="CX123" s="126"/>
      <c r="CY123" s="126"/>
      <c r="CZ123" s="126"/>
      <c r="DA123" s="126"/>
      <c r="DB123" s="126"/>
      <c r="DC123" s="126"/>
      <c r="DD123" s="127"/>
    </row>
    <row r="124" spans="2:108" ht="18" customHeight="1">
      <c r="B124" s="85" t="s">
        <v>490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5"/>
      <c r="AC124" s="188" t="s">
        <v>155</v>
      </c>
      <c r="AD124" s="118"/>
      <c r="AE124" s="118"/>
      <c r="AF124" s="118"/>
      <c r="AG124" s="118"/>
      <c r="AH124" s="119"/>
      <c r="AI124" s="117" t="s">
        <v>590</v>
      </c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9"/>
      <c r="BD124" s="78">
        <v>16000</v>
      </c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 t="s">
        <v>241</v>
      </c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125">
        <v>16000</v>
      </c>
      <c r="CQ124" s="126"/>
      <c r="CR124" s="126"/>
      <c r="CS124" s="126"/>
      <c r="CT124" s="126"/>
      <c r="CU124" s="126"/>
      <c r="CV124" s="126"/>
      <c r="CW124" s="126"/>
      <c r="CX124" s="126"/>
      <c r="CY124" s="126"/>
      <c r="CZ124" s="126"/>
      <c r="DA124" s="126"/>
      <c r="DB124" s="126"/>
      <c r="DC124" s="126"/>
      <c r="DD124" s="127"/>
    </row>
    <row r="125" spans="2:108" ht="57" customHeight="1">
      <c r="B125" s="85" t="s">
        <v>622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5"/>
      <c r="AC125" s="188" t="s">
        <v>155</v>
      </c>
      <c r="AD125" s="118"/>
      <c r="AE125" s="118"/>
      <c r="AF125" s="118"/>
      <c r="AG125" s="118"/>
      <c r="AH125" s="119"/>
      <c r="AI125" s="117" t="s">
        <v>430</v>
      </c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9"/>
      <c r="BD125" s="78">
        <f>BD126</f>
        <v>50000</v>
      </c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125">
        <f>CP126</f>
        <v>50000</v>
      </c>
      <c r="CQ125" s="126"/>
      <c r="CR125" s="126"/>
      <c r="CS125" s="126"/>
      <c r="CT125" s="126"/>
      <c r="CU125" s="126"/>
      <c r="CV125" s="126"/>
      <c r="CW125" s="126"/>
      <c r="CX125" s="126"/>
      <c r="CY125" s="126"/>
      <c r="CZ125" s="126"/>
      <c r="DA125" s="126"/>
      <c r="DB125" s="126"/>
      <c r="DC125" s="126"/>
      <c r="DD125" s="127"/>
    </row>
    <row r="126" spans="2:108" ht="15.75" customHeight="1">
      <c r="B126" s="85" t="s">
        <v>48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5"/>
      <c r="AC126" s="188" t="s">
        <v>155</v>
      </c>
      <c r="AD126" s="118"/>
      <c r="AE126" s="118"/>
      <c r="AF126" s="118"/>
      <c r="AG126" s="118"/>
      <c r="AH126" s="119"/>
      <c r="AI126" s="117" t="s">
        <v>471</v>
      </c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9"/>
      <c r="BD126" s="78">
        <f>BD127</f>
        <v>50000</v>
      </c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 t="str">
        <f>BZ127</f>
        <v>-</v>
      </c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125">
        <f>CP127</f>
        <v>50000</v>
      </c>
      <c r="CQ126" s="126"/>
      <c r="CR126" s="126"/>
      <c r="CS126" s="126"/>
      <c r="CT126" s="126"/>
      <c r="CU126" s="126"/>
      <c r="CV126" s="126"/>
      <c r="CW126" s="126"/>
      <c r="CX126" s="126"/>
      <c r="CY126" s="126"/>
      <c r="CZ126" s="126"/>
      <c r="DA126" s="126"/>
      <c r="DB126" s="126"/>
      <c r="DC126" s="126"/>
      <c r="DD126" s="127"/>
    </row>
    <row r="127" spans="2:108" ht="15.75" customHeight="1">
      <c r="B127" s="85" t="s">
        <v>620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5"/>
      <c r="AC127" s="188" t="s">
        <v>155</v>
      </c>
      <c r="AD127" s="118"/>
      <c r="AE127" s="118"/>
      <c r="AF127" s="118"/>
      <c r="AG127" s="118"/>
      <c r="AH127" s="119"/>
      <c r="AI127" s="117" t="s">
        <v>612</v>
      </c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9"/>
      <c r="BD127" s="78">
        <f>BD128</f>
        <v>50000</v>
      </c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 t="str">
        <f>BZ128</f>
        <v>-</v>
      </c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125">
        <v>50000</v>
      </c>
      <c r="CQ127" s="126"/>
      <c r="CR127" s="126"/>
      <c r="CS127" s="126"/>
      <c r="CT127" s="126"/>
      <c r="CU127" s="126"/>
      <c r="CV127" s="126"/>
      <c r="CW127" s="126"/>
      <c r="CX127" s="126"/>
      <c r="CY127" s="126"/>
      <c r="CZ127" s="126"/>
      <c r="DA127" s="126"/>
      <c r="DB127" s="126"/>
      <c r="DC127" s="126"/>
      <c r="DD127" s="127"/>
    </row>
    <row r="128" spans="2:108" ht="39" customHeight="1">
      <c r="B128" s="85" t="s">
        <v>621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5"/>
      <c r="AC128" s="188" t="s">
        <v>155</v>
      </c>
      <c r="AD128" s="118"/>
      <c r="AE128" s="118"/>
      <c r="AF128" s="118"/>
      <c r="AG128" s="118"/>
      <c r="AH128" s="119"/>
      <c r="AI128" s="117" t="s">
        <v>613</v>
      </c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9"/>
      <c r="BD128" s="78">
        <v>50000</v>
      </c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8" t="s">
        <v>241</v>
      </c>
      <c r="CA128" s="78"/>
      <c r="CB128" s="78"/>
      <c r="CC128" s="78"/>
      <c r="CD128" s="7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125">
        <v>50000</v>
      </c>
      <c r="CQ128" s="126"/>
      <c r="CR128" s="126"/>
      <c r="CS128" s="126"/>
      <c r="CT128" s="126"/>
      <c r="CU128" s="126"/>
      <c r="CV128" s="126"/>
      <c r="CW128" s="126"/>
      <c r="CX128" s="126"/>
      <c r="CY128" s="126"/>
      <c r="CZ128" s="126"/>
      <c r="DA128" s="126"/>
      <c r="DB128" s="126"/>
      <c r="DC128" s="126"/>
      <c r="DD128" s="127"/>
    </row>
    <row r="129" spans="2:108" ht="18.75" customHeight="1">
      <c r="B129" s="208" t="s">
        <v>231</v>
      </c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6"/>
      <c r="AC129" s="225" t="s">
        <v>155</v>
      </c>
      <c r="AD129" s="206"/>
      <c r="AE129" s="206"/>
      <c r="AF129" s="206"/>
      <c r="AG129" s="206"/>
      <c r="AH129" s="207"/>
      <c r="AI129" s="205" t="s">
        <v>326</v>
      </c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7"/>
      <c r="BD129" s="123">
        <f>BD130</f>
        <v>203500</v>
      </c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 t="str">
        <f aca="true" t="shared" si="3" ref="BZ129:BZ134">BZ130</f>
        <v>-</v>
      </c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3"/>
      <c r="CL129" s="123"/>
      <c r="CM129" s="123"/>
      <c r="CN129" s="123"/>
      <c r="CO129" s="123"/>
      <c r="CP129" s="150">
        <f>CP130</f>
        <v>203500</v>
      </c>
      <c r="CQ129" s="151"/>
      <c r="CR129" s="151"/>
      <c r="CS129" s="151"/>
      <c r="CT129" s="151"/>
      <c r="CU129" s="151"/>
      <c r="CV129" s="151"/>
      <c r="CW129" s="151"/>
      <c r="CX129" s="151"/>
      <c r="CY129" s="151"/>
      <c r="CZ129" s="151"/>
      <c r="DA129" s="151"/>
      <c r="DB129" s="151"/>
      <c r="DC129" s="151"/>
      <c r="DD129" s="152"/>
    </row>
    <row r="130" spans="2:108" s="21" customFormat="1" ht="23.25" customHeight="1">
      <c r="B130" s="208" t="s">
        <v>375</v>
      </c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6"/>
      <c r="AC130" s="225" t="s">
        <v>155</v>
      </c>
      <c r="AD130" s="206"/>
      <c r="AE130" s="206"/>
      <c r="AF130" s="206"/>
      <c r="AG130" s="206"/>
      <c r="AH130" s="207"/>
      <c r="AI130" s="205" t="s">
        <v>49</v>
      </c>
      <c r="AJ130" s="206"/>
      <c r="AK130" s="206"/>
      <c r="AL130" s="206"/>
      <c r="AM130" s="206"/>
      <c r="AN130" s="206"/>
      <c r="AO130" s="206"/>
      <c r="AP130" s="206"/>
      <c r="AQ130" s="206"/>
      <c r="AR130" s="206"/>
      <c r="AS130" s="206"/>
      <c r="AT130" s="206"/>
      <c r="AU130" s="206"/>
      <c r="AV130" s="206"/>
      <c r="AW130" s="206"/>
      <c r="AX130" s="206"/>
      <c r="AY130" s="206"/>
      <c r="AZ130" s="206"/>
      <c r="BA130" s="206"/>
      <c r="BB130" s="206"/>
      <c r="BC130" s="207"/>
      <c r="BD130" s="123">
        <f>BD131</f>
        <v>203500</v>
      </c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 t="str">
        <f t="shared" si="3"/>
        <v>-</v>
      </c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  <c r="CK130" s="123"/>
      <c r="CL130" s="123"/>
      <c r="CM130" s="123"/>
      <c r="CN130" s="123"/>
      <c r="CO130" s="123"/>
      <c r="CP130" s="150">
        <f>CP131</f>
        <v>203500</v>
      </c>
      <c r="CQ130" s="151"/>
      <c r="CR130" s="151"/>
      <c r="CS130" s="151"/>
      <c r="CT130" s="151"/>
      <c r="CU130" s="151"/>
      <c r="CV130" s="151"/>
      <c r="CW130" s="151"/>
      <c r="CX130" s="151"/>
      <c r="CY130" s="151"/>
      <c r="CZ130" s="151"/>
      <c r="DA130" s="151"/>
      <c r="DB130" s="151"/>
      <c r="DC130" s="151"/>
      <c r="DD130" s="152"/>
    </row>
    <row r="131" spans="2:108" ht="34.5" customHeight="1">
      <c r="B131" s="85" t="s">
        <v>382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5"/>
      <c r="AC131" s="188" t="s">
        <v>155</v>
      </c>
      <c r="AD131" s="118"/>
      <c r="AE131" s="118"/>
      <c r="AF131" s="118"/>
      <c r="AG131" s="118"/>
      <c r="AH131" s="119"/>
      <c r="AI131" s="117" t="s">
        <v>384</v>
      </c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9"/>
      <c r="BD131" s="78">
        <f>BD132</f>
        <v>203500</v>
      </c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123" t="str">
        <f t="shared" si="3"/>
        <v>-</v>
      </c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  <c r="CL131" s="123"/>
      <c r="CM131" s="123"/>
      <c r="CN131" s="123"/>
      <c r="CO131" s="123"/>
      <c r="CP131" s="125">
        <f>CP132</f>
        <v>203500</v>
      </c>
      <c r="CQ131" s="126"/>
      <c r="CR131" s="126"/>
      <c r="CS131" s="126"/>
      <c r="CT131" s="126"/>
      <c r="CU131" s="126"/>
      <c r="CV131" s="126"/>
      <c r="CW131" s="126"/>
      <c r="CX131" s="126"/>
      <c r="CY131" s="126"/>
      <c r="CZ131" s="126"/>
      <c r="DA131" s="126"/>
      <c r="DB131" s="126"/>
      <c r="DC131" s="126"/>
      <c r="DD131" s="127"/>
    </row>
    <row r="132" spans="2:108" ht="12">
      <c r="B132" s="85" t="s">
        <v>603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5"/>
      <c r="AC132" s="188" t="s">
        <v>155</v>
      </c>
      <c r="AD132" s="118"/>
      <c r="AE132" s="118"/>
      <c r="AF132" s="118"/>
      <c r="AG132" s="118"/>
      <c r="AH132" s="119"/>
      <c r="AI132" s="117" t="s">
        <v>50</v>
      </c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9"/>
      <c r="BD132" s="78">
        <f>BD133</f>
        <v>203500</v>
      </c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8" t="str">
        <f t="shared" si="3"/>
        <v>-</v>
      </c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125">
        <f aca="true" t="shared" si="4" ref="CP132:CP137">BD132</f>
        <v>203500</v>
      </c>
      <c r="CQ132" s="126"/>
      <c r="CR132" s="126"/>
      <c r="CS132" s="126"/>
      <c r="CT132" s="126"/>
      <c r="CU132" s="126"/>
      <c r="CV132" s="126"/>
      <c r="CW132" s="126"/>
      <c r="CX132" s="126"/>
      <c r="CY132" s="126"/>
      <c r="CZ132" s="126"/>
      <c r="DA132" s="126"/>
      <c r="DB132" s="126"/>
      <c r="DC132" s="126"/>
      <c r="DD132" s="127"/>
    </row>
    <row r="133" spans="2:108" ht="81.75" customHeight="1">
      <c r="B133" s="85" t="s">
        <v>441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5"/>
      <c r="AC133" s="188" t="s">
        <v>155</v>
      </c>
      <c r="AD133" s="118"/>
      <c r="AE133" s="118"/>
      <c r="AF133" s="118"/>
      <c r="AG133" s="118"/>
      <c r="AH133" s="119"/>
      <c r="AI133" s="117" t="s">
        <v>51</v>
      </c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9"/>
      <c r="BD133" s="78">
        <f>BD134+BD139</f>
        <v>203500</v>
      </c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8" t="s">
        <v>241</v>
      </c>
      <c r="CA133" s="78"/>
      <c r="CB133" s="78"/>
      <c r="CC133" s="78"/>
      <c r="CD133" s="7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125">
        <f t="shared" si="4"/>
        <v>203500</v>
      </c>
      <c r="CQ133" s="126"/>
      <c r="CR133" s="126"/>
      <c r="CS133" s="126"/>
      <c r="CT133" s="126"/>
      <c r="CU133" s="126"/>
      <c r="CV133" s="126"/>
      <c r="CW133" s="126"/>
      <c r="CX133" s="126"/>
      <c r="CY133" s="126"/>
      <c r="CZ133" s="126"/>
      <c r="DA133" s="126"/>
      <c r="DB133" s="126"/>
      <c r="DC133" s="126"/>
      <c r="DD133" s="127"/>
    </row>
    <row r="134" spans="2:108" ht="69.75" customHeight="1">
      <c r="B134" s="85" t="s">
        <v>45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5"/>
      <c r="AC134" s="188" t="s">
        <v>155</v>
      </c>
      <c r="AD134" s="118"/>
      <c r="AE134" s="118"/>
      <c r="AF134" s="118"/>
      <c r="AG134" s="118"/>
      <c r="AH134" s="119"/>
      <c r="AI134" s="117" t="s">
        <v>442</v>
      </c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9"/>
      <c r="BD134" s="78">
        <f>BD135</f>
        <v>203500</v>
      </c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8" t="str">
        <f t="shared" si="3"/>
        <v>-</v>
      </c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125">
        <f t="shared" si="4"/>
        <v>203500</v>
      </c>
      <c r="CQ134" s="126"/>
      <c r="CR134" s="126"/>
      <c r="CS134" s="126"/>
      <c r="CT134" s="126"/>
      <c r="CU134" s="126"/>
      <c r="CV134" s="126"/>
      <c r="CW134" s="126"/>
      <c r="CX134" s="126"/>
      <c r="CY134" s="126"/>
      <c r="CZ134" s="126"/>
      <c r="DA134" s="126"/>
      <c r="DB134" s="126"/>
      <c r="DC134" s="126"/>
      <c r="DD134" s="127"/>
    </row>
    <row r="135" spans="2:108" ht="27" customHeight="1">
      <c r="B135" s="85" t="s">
        <v>371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5"/>
      <c r="AC135" s="188" t="s">
        <v>155</v>
      </c>
      <c r="AD135" s="118"/>
      <c r="AE135" s="118"/>
      <c r="AF135" s="118"/>
      <c r="AG135" s="118"/>
      <c r="AH135" s="119"/>
      <c r="AI135" s="117" t="s">
        <v>52</v>
      </c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9"/>
      <c r="BD135" s="78">
        <f>BD136+BD137</f>
        <v>203500</v>
      </c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8" t="s">
        <v>241</v>
      </c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125">
        <f t="shared" si="4"/>
        <v>203500</v>
      </c>
      <c r="CQ135" s="126"/>
      <c r="CR135" s="126"/>
      <c r="CS135" s="126"/>
      <c r="CT135" s="126"/>
      <c r="CU135" s="126"/>
      <c r="CV135" s="126"/>
      <c r="CW135" s="126"/>
      <c r="CX135" s="126"/>
      <c r="CY135" s="126"/>
      <c r="CZ135" s="126"/>
      <c r="DA135" s="126"/>
      <c r="DB135" s="126"/>
      <c r="DC135" s="126"/>
      <c r="DD135" s="127"/>
    </row>
    <row r="136" spans="2:108" ht="26.25" customHeight="1">
      <c r="B136" s="85" t="s">
        <v>9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5"/>
      <c r="AC136" s="188" t="s">
        <v>155</v>
      </c>
      <c r="AD136" s="118"/>
      <c r="AE136" s="118"/>
      <c r="AF136" s="118"/>
      <c r="AG136" s="118"/>
      <c r="AH136" s="119"/>
      <c r="AI136" s="117" t="s">
        <v>53</v>
      </c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9"/>
      <c r="BD136" s="78">
        <v>156300</v>
      </c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8"/>
      <c r="BZ136" s="78" t="s">
        <v>241</v>
      </c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125">
        <f t="shared" si="4"/>
        <v>156300</v>
      </c>
      <c r="CQ136" s="126"/>
      <c r="CR136" s="126"/>
      <c r="CS136" s="126"/>
      <c r="CT136" s="126"/>
      <c r="CU136" s="126"/>
      <c r="CV136" s="126"/>
      <c r="CW136" s="126"/>
      <c r="CX136" s="126"/>
      <c r="CY136" s="126"/>
      <c r="CZ136" s="126"/>
      <c r="DA136" s="126"/>
      <c r="DB136" s="126"/>
      <c r="DC136" s="126"/>
      <c r="DD136" s="127"/>
    </row>
    <row r="137" spans="2:108" ht="47.25" customHeight="1">
      <c r="B137" s="85" t="s">
        <v>12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5"/>
      <c r="AC137" s="188" t="s">
        <v>155</v>
      </c>
      <c r="AD137" s="118"/>
      <c r="AE137" s="118"/>
      <c r="AF137" s="118"/>
      <c r="AG137" s="118"/>
      <c r="AH137" s="119"/>
      <c r="AI137" s="117" t="s">
        <v>54</v>
      </c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9"/>
      <c r="BD137" s="78">
        <v>47200</v>
      </c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8"/>
      <c r="BZ137" s="78" t="s">
        <v>241</v>
      </c>
      <c r="CA137" s="78"/>
      <c r="CB137" s="78"/>
      <c r="CC137" s="78"/>
      <c r="CD137" s="7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125">
        <f t="shared" si="4"/>
        <v>47200</v>
      </c>
      <c r="CQ137" s="126"/>
      <c r="CR137" s="126"/>
      <c r="CS137" s="126"/>
      <c r="CT137" s="126"/>
      <c r="CU137" s="126"/>
      <c r="CV137" s="126"/>
      <c r="CW137" s="126"/>
      <c r="CX137" s="126"/>
      <c r="CY137" s="126"/>
      <c r="CZ137" s="126"/>
      <c r="DA137" s="126"/>
      <c r="DB137" s="126"/>
      <c r="DC137" s="126"/>
      <c r="DD137" s="127"/>
    </row>
    <row r="138" spans="2:108" ht="78.75" customHeight="1" hidden="1">
      <c r="B138" s="85" t="s">
        <v>441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5"/>
      <c r="AC138" s="188" t="s">
        <v>155</v>
      </c>
      <c r="AD138" s="118"/>
      <c r="AE138" s="118"/>
      <c r="AF138" s="118"/>
      <c r="AG138" s="118"/>
      <c r="AH138" s="119"/>
      <c r="AI138" s="117" t="s">
        <v>480</v>
      </c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9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125" t="s">
        <v>241</v>
      </c>
      <c r="CQ138" s="126"/>
      <c r="CR138" s="126"/>
      <c r="CS138" s="126"/>
      <c r="CT138" s="126"/>
      <c r="CU138" s="126"/>
      <c r="CV138" s="126"/>
      <c r="CW138" s="126"/>
      <c r="CX138" s="126"/>
      <c r="CY138" s="126"/>
      <c r="CZ138" s="126"/>
      <c r="DA138" s="126"/>
      <c r="DB138" s="126"/>
      <c r="DC138" s="126"/>
      <c r="DD138" s="127"/>
    </row>
    <row r="139" spans="2:108" ht="38.25" customHeight="1" hidden="1">
      <c r="B139" s="85" t="s">
        <v>373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5"/>
      <c r="AC139" s="188" t="s">
        <v>155</v>
      </c>
      <c r="AD139" s="118"/>
      <c r="AE139" s="118"/>
      <c r="AF139" s="118"/>
      <c r="AG139" s="118"/>
      <c r="AH139" s="119"/>
      <c r="AI139" s="117" t="s">
        <v>481</v>
      </c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9"/>
      <c r="BD139" s="78">
        <f>BD140</f>
        <v>0</v>
      </c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>
        <f>BZ140</f>
        <v>0</v>
      </c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125" t="s">
        <v>241</v>
      </c>
      <c r="CQ139" s="126"/>
      <c r="CR139" s="126"/>
      <c r="CS139" s="126"/>
      <c r="CT139" s="126"/>
      <c r="CU139" s="126"/>
      <c r="CV139" s="126"/>
      <c r="CW139" s="126"/>
      <c r="CX139" s="126"/>
      <c r="CY139" s="126"/>
      <c r="CZ139" s="126"/>
      <c r="DA139" s="126"/>
      <c r="DB139" s="126"/>
      <c r="DC139" s="126"/>
      <c r="DD139" s="127"/>
    </row>
    <row r="140" spans="2:108" ht="36" customHeight="1" hidden="1">
      <c r="B140" s="85" t="s">
        <v>22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5"/>
      <c r="AC140" s="188" t="s">
        <v>155</v>
      </c>
      <c r="AD140" s="118"/>
      <c r="AE140" s="118"/>
      <c r="AF140" s="118"/>
      <c r="AG140" s="118"/>
      <c r="AH140" s="119"/>
      <c r="AI140" s="117" t="s">
        <v>482</v>
      </c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9"/>
      <c r="BD140" s="78">
        <f>BD141</f>
        <v>0</v>
      </c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>
        <f>BZ141</f>
        <v>0</v>
      </c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125" t="s">
        <v>241</v>
      </c>
      <c r="CQ140" s="126"/>
      <c r="CR140" s="126"/>
      <c r="CS140" s="126"/>
      <c r="CT140" s="126"/>
      <c r="CU140" s="126"/>
      <c r="CV140" s="126"/>
      <c r="CW140" s="126"/>
      <c r="CX140" s="126"/>
      <c r="CY140" s="126"/>
      <c r="CZ140" s="126"/>
      <c r="DA140" s="126"/>
      <c r="DB140" s="126"/>
      <c r="DC140" s="126"/>
      <c r="DD140" s="127"/>
    </row>
    <row r="141" spans="2:108" ht="18.75" customHeight="1" hidden="1">
      <c r="B141" s="85" t="s">
        <v>490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5"/>
      <c r="AC141" s="188" t="s">
        <v>155</v>
      </c>
      <c r="AD141" s="118"/>
      <c r="AE141" s="118"/>
      <c r="AF141" s="118"/>
      <c r="AG141" s="118"/>
      <c r="AH141" s="119"/>
      <c r="AI141" s="117" t="s">
        <v>483</v>
      </c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9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125" t="s">
        <v>241</v>
      </c>
      <c r="CQ141" s="126"/>
      <c r="CR141" s="126"/>
      <c r="CS141" s="126"/>
      <c r="CT141" s="126"/>
      <c r="CU141" s="126"/>
      <c r="CV141" s="126"/>
      <c r="CW141" s="126"/>
      <c r="CX141" s="126"/>
      <c r="CY141" s="126"/>
      <c r="CZ141" s="126"/>
      <c r="DA141" s="126"/>
      <c r="DB141" s="126"/>
      <c r="DC141" s="126"/>
      <c r="DD141" s="127"/>
    </row>
    <row r="142" spans="2:108" ht="30" customHeight="1">
      <c r="B142" s="208" t="s">
        <v>282</v>
      </c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6"/>
      <c r="AC142" s="188" t="s">
        <v>155</v>
      </c>
      <c r="AD142" s="118"/>
      <c r="AE142" s="118"/>
      <c r="AF142" s="118"/>
      <c r="AG142" s="118"/>
      <c r="AH142" s="119"/>
      <c r="AI142" s="205" t="s">
        <v>55</v>
      </c>
      <c r="AJ142" s="206"/>
      <c r="AK142" s="206"/>
      <c r="AL142" s="206"/>
      <c r="AM142" s="206"/>
      <c r="AN142" s="206"/>
      <c r="AO142" s="206"/>
      <c r="AP142" s="206"/>
      <c r="AQ142" s="206"/>
      <c r="AR142" s="206"/>
      <c r="AS142" s="206"/>
      <c r="AT142" s="206"/>
      <c r="AU142" s="206"/>
      <c r="AV142" s="206"/>
      <c r="AW142" s="206"/>
      <c r="AX142" s="206"/>
      <c r="AY142" s="206"/>
      <c r="AZ142" s="206"/>
      <c r="BA142" s="206"/>
      <c r="BB142" s="206"/>
      <c r="BC142" s="207"/>
      <c r="BD142" s="123">
        <f>BD143+BD150</f>
        <v>40000</v>
      </c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 t="str">
        <f>BZ150</f>
        <v>-</v>
      </c>
      <c r="CA142" s="123"/>
      <c r="CB142" s="123"/>
      <c r="CC142" s="123"/>
      <c r="CD142" s="123"/>
      <c r="CE142" s="123"/>
      <c r="CF142" s="123"/>
      <c r="CG142" s="123"/>
      <c r="CH142" s="123"/>
      <c r="CI142" s="123"/>
      <c r="CJ142" s="123"/>
      <c r="CK142" s="123"/>
      <c r="CL142" s="123"/>
      <c r="CM142" s="123"/>
      <c r="CN142" s="123"/>
      <c r="CO142" s="123"/>
      <c r="CP142" s="150">
        <f>BD142</f>
        <v>40000</v>
      </c>
      <c r="CQ142" s="151"/>
      <c r="CR142" s="151"/>
      <c r="CS142" s="151"/>
      <c r="CT142" s="151"/>
      <c r="CU142" s="151"/>
      <c r="CV142" s="151"/>
      <c r="CW142" s="151"/>
      <c r="CX142" s="151"/>
      <c r="CY142" s="151"/>
      <c r="CZ142" s="151"/>
      <c r="DA142" s="151"/>
      <c r="DB142" s="151"/>
      <c r="DC142" s="151"/>
      <c r="DD142" s="152"/>
    </row>
    <row r="143" spans="2:108" ht="45.75" customHeight="1">
      <c r="B143" s="208" t="s">
        <v>376</v>
      </c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6"/>
      <c r="AC143" s="188" t="s">
        <v>155</v>
      </c>
      <c r="AD143" s="118"/>
      <c r="AE143" s="118"/>
      <c r="AF143" s="118"/>
      <c r="AG143" s="118"/>
      <c r="AH143" s="119"/>
      <c r="AI143" s="205" t="s">
        <v>56</v>
      </c>
      <c r="AJ143" s="206"/>
      <c r="AK143" s="206"/>
      <c r="AL143" s="206"/>
      <c r="AM143" s="206"/>
      <c r="AN143" s="206"/>
      <c r="AO143" s="206"/>
      <c r="AP143" s="206"/>
      <c r="AQ143" s="206"/>
      <c r="AR143" s="206"/>
      <c r="AS143" s="206"/>
      <c r="AT143" s="206"/>
      <c r="AU143" s="206"/>
      <c r="AV143" s="206"/>
      <c r="AW143" s="206"/>
      <c r="AX143" s="206"/>
      <c r="AY143" s="206"/>
      <c r="AZ143" s="206"/>
      <c r="BA143" s="206"/>
      <c r="BB143" s="206"/>
      <c r="BC143" s="207"/>
      <c r="BD143" s="123">
        <f>BD144+BD157</f>
        <v>5000</v>
      </c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 t="s">
        <v>241</v>
      </c>
      <c r="CA143" s="123"/>
      <c r="CB143" s="123"/>
      <c r="CC143" s="123"/>
      <c r="CD143" s="123"/>
      <c r="CE143" s="123"/>
      <c r="CF143" s="123"/>
      <c r="CG143" s="123"/>
      <c r="CH143" s="123"/>
      <c r="CI143" s="123"/>
      <c r="CJ143" s="123"/>
      <c r="CK143" s="123"/>
      <c r="CL143" s="123"/>
      <c r="CM143" s="123"/>
      <c r="CN143" s="123"/>
      <c r="CO143" s="123"/>
      <c r="CP143" s="150">
        <f aca="true" t="shared" si="5" ref="CP143:CP149">BD143</f>
        <v>5000</v>
      </c>
      <c r="CQ143" s="151"/>
      <c r="CR143" s="151"/>
      <c r="CS143" s="151"/>
      <c r="CT143" s="151"/>
      <c r="CU143" s="151"/>
      <c r="CV143" s="151"/>
      <c r="CW143" s="151"/>
      <c r="CX143" s="151"/>
      <c r="CY143" s="151"/>
      <c r="CZ143" s="151"/>
      <c r="DA143" s="151"/>
      <c r="DB143" s="151"/>
      <c r="DC143" s="151"/>
      <c r="DD143" s="152"/>
    </row>
    <row r="144" spans="2:108" ht="69.75" customHeight="1">
      <c r="B144" s="85" t="s">
        <v>557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5"/>
      <c r="AC144" s="188" t="s">
        <v>155</v>
      </c>
      <c r="AD144" s="118"/>
      <c r="AE144" s="118"/>
      <c r="AF144" s="118"/>
      <c r="AG144" s="118"/>
      <c r="AH144" s="119"/>
      <c r="AI144" s="117" t="s">
        <v>57</v>
      </c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9"/>
      <c r="BD144" s="78">
        <f>BD145</f>
        <v>5000</v>
      </c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 t="s">
        <v>241</v>
      </c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125">
        <f t="shared" si="5"/>
        <v>5000</v>
      </c>
      <c r="CQ144" s="126"/>
      <c r="CR144" s="126"/>
      <c r="CS144" s="126"/>
      <c r="CT144" s="126"/>
      <c r="CU144" s="126"/>
      <c r="CV144" s="126"/>
      <c r="CW144" s="126"/>
      <c r="CX144" s="126"/>
      <c r="CY144" s="126"/>
      <c r="CZ144" s="126"/>
      <c r="DA144" s="126"/>
      <c r="DB144" s="126"/>
      <c r="DC144" s="126"/>
      <c r="DD144" s="127"/>
    </row>
    <row r="145" spans="2:108" ht="28.5" customHeight="1">
      <c r="B145" s="85" t="s">
        <v>346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5"/>
      <c r="AC145" s="188" t="s">
        <v>155</v>
      </c>
      <c r="AD145" s="118"/>
      <c r="AE145" s="118"/>
      <c r="AF145" s="118"/>
      <c r="AG145" s="118"/>
      <c r="AH145" s="119"/>
      <c r="AI145" s="117" t="s">
        <v>580</v>
      </c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9"/>
      <c r="BD145" s="78">
        <f>BD146</f>
        <v>5000</v>
      </c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8"/>
      <c r="BZ145" s="209" t="s">
        <v>241</v>
      </c>
      <c r="CA145" s="210"/>
      <c r="CB145" s="210"/>
      <c r="CC145" s="210"/>
      <c r="CD145" s="210"/>
      <c r="CE145" s="210"/>
      <c r="CF145" s="210"/>
      <c r="CG145" s="210"/>
      <c r="CH145" s="210"/>
      <c r="CI145" s="210"/>
      <c r="CJ145" s="210"/>
      <c r="CK145" s="210"/>
      <c r="CL145" s="210"/>
      <c r="CM145" s="210"/>
      <c r="CN145" s="210"/>
      <c r="CO145" s="211"/>
      <c r="CP145" s="125">
        <f t="shared" si="5"/>
        <v>5000</v>
      </c>
      <c r="CQ145" s="126"/>
      <c r="CR145" s="126"/>
      <c r="CS145" s="126"/>
      <c r="CT145" s="126"/>
      <c r="CU145" s="126"/>
      <c r="CV145" s="126"/>
      <c r="CW145" s="126"/>
      <c r="CX145" s="126"/>
      <c r="CY145" s="126"/>
      <c r="CZ145" s="126"/>
      <c r="DA145" s="126"/>
      <c r="DB145" s="126"/>
      <c r="DC145" s="126"/>
      <c r="DD145" s="127"/>
    </row>
    <row r="146" spans="2:108" ht="114" customHeight="1">
      <c r="B146" s="85" t="s">
        <v>564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5"/>
      <c r="AC146" s="188" t="s">
        <v>155</v>
      </c>
      <c r="AD146" s="118"/>
      <c r="AE146" s="118"/>
      <c r="AF146" s="118"/>
      <c r="AG146" s="118"/>
      <c r="AH146" s="119"/>
      <c r="AI146" s="117" t="s">
        <v>581</v>
      </c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9"/>
      <c r="BD146" s="78">
        <f>BD147</f>
        <v>5000</v>
      </c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8"/>
      <c r="BY146" s="78"/>
      <c r="BZ146" s="78" t="s">
        <v>241</v>
      </c>
      <c r="CA146" s="78"/>
      <c r="CB146" s="78"/>
      <c r="CC146" s="78"/>
      <c r="CD146" s="7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125">
        <f t="shared" si="5"/>
        <v>5000</v>
      </c>
      <c r="CQ146" s="126"/>
      <c r="CR146" s="126"/>
      <c r="CS146" s="126"/>
      <c r="CT146" s="126"/>
      <c r="CU146" s="126"/>
      <c r="CV146" s="126"/>
      <c r="CW146" s="126"/>
      <c r="CX146" s="126"/>
      <c r="CY146" s="126"/>
      <c r="CZ146" s="126"/>
      <c r="DA146" s="126"/>
      <c r="DB146" s="126"/>
      <c r="DC146" s="126"/>
      <c r="DD146" s="127"/>
    </row>
    <row r="147" spans="2:108" ht="39.75" customHeight="1">
      <c r="B147" s="85" t="s">
        <v>373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5"/>
      <c r="AC147" s="188" t="s">
        <v>155</v>
      </c>
      <c r="AD147" s="118"/>
      <c r="AE147" s="118"/>
      <c r="AF147" s="118"/>
      <c r="AG147" s="118"/>
      <c r="AH147" s="119"/>
      <c r="AI147" s="117" t="s">
        <v>582</v>
      </c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9"/>
      <c r="BD147" s="78">
        <f>BD148</f>
        <v>5000</v>
      </c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8"/>
      <c r="BY147" s="78"/>
      <c r="BZ147" s="78" t="s">
        <v>241</v>
      </c>
      <c r="CA147" s="78"/>
      <c r="CB147" s="78"/>
      <c r="CC147" s="78"/>
      <c r="CD147" s="7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125">
        <f t="shared" si="5"/>
        <v>5000</v>
      </c>
      <c r="CQ147" s="126"/>
      <c r="CR147" s="126"/>
      <c r="CS147" s="126"/>
      <c r="CT147" s="126"/>
      <c r="CU147" s="126"/>
      <c r="CV147" s="126"/>
      <c r="CW147" s="126"/>
      <c r="CX147" s="126"/>
      <c r="CY147" s="126"/>
      <c r="CZ147" s="126"/>
      <c r="DA147" s="126"/>
      <c r="DB147" s="126"/>
      <c r="DC147" s="126"/>
      <c r="DD147" s="127"/>
    </row>
    <row r="148" spans="2:108" ht="37.5" customHeight="1">
      <c r="B148" s="85" t="s">
        <v>22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5"/>
      <c r="AC148" s="188" t="s">
        <v>155</v>
      </c>
      <c r="AD148" s="118"/>
      <c r="AE148" s="118"/>
      <c r="AF148" s="118"/>
      <c r="AG148" s="118"/>
      <c r="AH148" s="119"/>
      <c r="AI148" s="117" t="s">
        <v>583</v>
      </c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9"/>
      <c r="BD148" s="79">
        <f>BD149</f>
        <v>5000</v>
      </c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1"/>
      <c r="BZ148" s="79" t="s">
        <v>241</v>
      </c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1"/>
      <c r="CP148" s="125">
        <f t="shared" si="5"/>
        <v>5000</v>
      </c>
      <c r="CQ148" s="126"/>
      <c r="CR148" s="126"/>
      <c r="CS148" s="126"/>
      <c r="CT148" s="126"/>
      <c r="CU148" s="126"/>
      <c r="CV148" s="126"/>
      <c r="CW148" s="126"/>
      <c r="CX148" s="126"/>
      <c r="CY148" s="126"/>
      <c r="CZ148" s="126"/>
      <c r="DA148" s="126"/>
      <c r="DB148" s="126"/>
      <c r="DC148" s="126"/>
      <c r="DD148" s="127"/>
    </row>
    <row r="149" spans="2:108" ht="24" customHeight="1">
      <c r="B149" s="85" t="s">
        <v>490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5"/>
      <c r="AC149" s="188" t="s">
        <v>155</v>
      </c>
      <c r="AD149" s="118"/>
      <c r="AE149" s="118"/>
      <c r="AF149" s="118"/>
      <c r="AG149" s="118"/>
      <c r="AH149" s="119"/>
      <c r="AI149" s="117" t="s">
        <v>584</v>
      </c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19"/>
      <c r="BD149" s="79">
        <v>5000</v>
      </c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1"/>
      <c r="BZ149" s="79" t="s">
        <v>241</v>
      </c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1"/>
      <c r="CP149" s="79">
        <f t="shared" si="5"/>
        <v>5000</v>
      </c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1"/>
    </row>
    <row r="150" spans="2:108" ht="17.25" customHeight="1">
      <c r="B150" s="208" t="s">
        <v>567</v>
      </c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6"/>
      <c r="AC150" s="188" t="s">
        <v>155</v>
      </c>
      <c r="AD150" s="118"/>
      <c r="AE150" s="118"/>
      <c r="AF150" s="118"/>
      <c r="AG150" s="118"/>
      <c r="AH150" s="119"/>
      <c r="AI150" s="205" t="s">
        <v>566</v>
      </c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06"/>
      <c r="AU150" s="206"/>
      <c r="AV150" s="206"/>
      <c r="AW150" s="206"/>
      <c r="AX150" s="206"/>
      <c r="AY150" s="206"/>
      <c r="AZ150" s="206"/>
      <c r="BA150" s="206"/>
      <c r="BB150" s="206"/>
      <c r="BC150" s="207"/>
      <c r="BD150" s="123">
        <f>BD151+BD164</f>
        <v>35000</v>
      </c>
      <c r="BE150" s="123"/>
      <c r="BF150" s="123"/>
      <c r="BG150" s="123"/>
      <c r="BH150" s="123"/>
      <c r="BI150" s="123"/>
      <c r="BJ150" s="123"/>
      <c r="BK150" s="123"/>
      <c r="BL150" s="123"/>
      <c r="BM150" s="123"/>
      <c r="BN150" s="123"/>
      <c r="BO150" s="123"/>
      <c r="BP150" s="123"/>
      <c r="BQ150" s="123"/>
      <c r="BR150" s="123"/>
      <c r="BS150" s="123"/>
      <c r="BT150" s="123"/>
      <c r="BU150" s="123"/>
      <c r="BV150" s="123"/>
      <c r="BW150" s="123"/>
      <c r="BX150" s="123"/>
      <c r="BY150" s="123"/>
      <c r="BZ150" s="123" t="str">
        <f aca="true" t="shared" si="6" ref="BZ150:BZ155">BZ151</f>
        <v>-</v>
      </c>
      <c r="CA150" s="123"/>
      <c r="CB150" s="123"/>
      <c r="CC150" s="123"/>
      <c r="CD150" s="123"/>
      <c r="CE150" s="123"/>
      <c r="CF150" s="123"/>
      <c r="CG150" s="123"/>
      <c r="CH150" s="123"/>
      <c r="CI150" s="123"/>
      <c r="CJ150" s="123"/>
      <c r="CK150" s="123"/>
      <c r="CL150" s="123"/>
      <c r="CM150" s="123"/>
      <c r="CN150" s="123"/>
      <c r="CO150" s="123"/>
      <c r="CP150" s="150">
        <f aca="true" t="shared" si="7" ref="CP150:CP155">CP151</f>
        <v>35000</v>
      </c>
      <c r="CQ150" s="151"/>
      <c r="CR150" s="151"/>
      <c r="CS150" s="151"/>
      <c r="CT150" s="151"/>
      <c r="CU150" s="151"/>
      <c r="CV150" s="151"/>
      <c r="CW150" s="151"/>
      <c r="CX150" s="151"/>
      <c r="CY150" s="151"/>
      <c r="CZ150" s="151"/>
      <c r="DA150" s="151"/>
      <c r="DB150" s="151"/>
      <c r="DC150" s="151"/>
      <c r="DD150" s="152"/>
    </row>
    <row r="151" spans="2:108" ht="68.25" customHeight="1">
      <c r="B151" s="85" t="s">
        <v>557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5"/>
      <c r="AC151" s="188" t="s">
        <v>155</v>
      </c>
      <c r="AD151" s="118"/>
      <c r="AE151" s="118"/>
      <c r="AF151" s="118"/>
      <c r="AG151" s="118"/>
      <c r="AH151" s="119"/>
      <c r="AI151" s="117" t="s">
        <v>565</v>
      </c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8"/>
      <c r="BC151" s="119"/>
      <c r="BD151" s="78">
        <f>BD159+BD152</f>
        <v>35000</v>
      </c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8" t="str">
        <f t="shared" si="6"/>
        <v>-</v>
      </c>
      <c r="CA151" s="78"/>
      <c r="CB151" s="78"/>
      <c r="CC151" s="78"/>
      <c r="CD151" s="7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125">
        <f t="shared" si="7"/>
        <v>35000</v>
      </c>
      <c r="CQ151" s="126"/>
      <c r="CR151" s="126"/>
      <c r="CS151" s="126"/>
      <c r="CT151" s="126"/>
      <c r="CU151" s="126"/>
      <c r="CV151" s="126"/>
      <c r="CW151" s="126"/>
      <c r="CX151" s="126"/>
      <c r="CY151" s="126"/>
      <c r="CZ151" s="126"/>
      <c r="DA151" s="126"/>
      <c r="DB151" s="126"/>
      <c r="DC151" s="126"/>
      <c r="DD151" s="127"/>
    </row>
    <row r="152" spans="2:108" s="21" customFormat="1" ht="16.5" customHeight="1">
      <c r="B152" s="85" t="s">
        <v>345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5"/>
      <c r="AC152" s="188" t="s">
        <v>155</v>
      </c>
      <c r="AD152" s="118"/>
      <c r="AE152" s="118"/>
      <c r="AF152" s="118"/>
      <c r="AG152" s="118"/>
      <c r="AH152" s="119"/>
      <c r="AI152" s="117" t="s">
        <v>563</v>
      </c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  <c r="BB152" s="118"/>
      <c r="BC152" s="119"/>
      <c r="BD152" s="79">
        <f>BD153</f>
        <v>35000</v>
      </c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1"/>
      <c r="BZ152" s="79" t="str">
        <f t="shared" si="6"/>
        <v>-</v>
      </c>
      <c r="CA152" s="80"/>
      <c r="CB152" s="80"/>
      <c r="CC152" s="80"/>
      <c r="CD152" s="80"/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1"/>
      <c r="CP152" s="125">
        <f t="shared" si="7"/>
        <v>35000</v>
      </c>
      <c r="CQ152" s="126"/>
      <c r="CR152" s="126"/>
      <c r="CS152" s="126"/>
      <c r="CT152" s="126"/>
      <c r="CU152" s="126"/>
      <c r="CV152" s="126"/>
      <c r="CW152" s="126"/>
      <c r="CX152" s="126"/>
      <c r="CY152" s="126"/>
      <c r="CZ152" s="126"/>
      <c r="DA152" s="126"/>
      <c r="DB152" s="126"/>
      <c r="DC152" s="126"/>
      <c r="DD152" s="127"/>
    </row>
    <row r="153" spans="2:108" ht="112.5" customHeight="1">
      <c r="B153" s="85" t="s">
        <v>558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5"/>
      <c r="AC153" s="188" t="s">
        <v>155</v>
      </c>
      <c r="AD153" s="118"/>
      <c r="AE153" s="118"/>
      <c r="AF153" s="118"/>
      <c r="AG153" s="118"/>
      <c r="AH153" s="119"/>
      <c r="AI153" s="117" t="s">
        <v>562</v>
      </c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  <c r="BB153" s="118"/>
      <c r="BC153" s="119"/>
      <c r="BD153" s="79">
        <f>BD154</f>
        <v>35000</v>
      </c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1"/>
      <c r="BZ153" s="79" t="str">
        <f t="shared" si="6"/>
        <v>-</v>
      </c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1"/>
      <c r="CP153" s="125">
        <f t="shared" si="7"/>
        <v>35000</v>
      </c>
      <c r="CQ153" s="126"/>
      <c r="CR153" s="126"/>
      <c r="CS153" s="126"/>
      <c r="CT153" s="126"/>
      <c r="CU153" s="126"/>
      <c r="CV153" s="126"/>
      <c r="CW153" s="126"/>
      <c r="CX153" s="126"/>
      <c r="CY153" s="126"/>
      <c r="CZ153" s="126"/>
      <c r="DA153" s="126"/>
      <c r="DB153" s="126"/>
      <c r="DC153" s="126"/>
      <c r="DD153" s="127"/>
    </row>
    <row r="154" spans="2:108" ht="35.25" customHeight="1">
      <c r="B154" s="85" t="s">
        <v>373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5"/>
      <c r="AC154" s="188" t="s">
        <v>155</v>
      </c>
      <c r="AD154" s="118"/>
      <c r="AE154" s="118"/>
      <c r="AF154" s="118"/>
      <c r="AG154" s="118"/>
      <c r="AH154" s="119"/>
      <c r="AI154" s="117" t="s">
        <v>561</v>
      </c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9"/>
      <c r="BD154" s="78">
        <f>BD155</f>
        <v>35000</v>
      </c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8"/>
      <c r="BY154" s="78"/>
      <c r="BZ154" s="78" t="str">
        <f t="shared" si="6"/>
        <v>-</v>
      </c>
      <c r="CA154" s="78"/>
      <c r="CB154" s="78"/>
      <c r="CC154" s="78"/>
      <c r="CD154" s="7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125">
        <f t="shared" si="7"/>
        <v>35000</v>
      </c>
      <c r="CQ154" s="126"/>
      <c r="CR154" s="126"/>
      <c r="CS154" s="126"/>
      <c r="CT154" s="126"/>
      <c r="CU154" s="126"/>
      <c r="CV154" s="126"/>
      <c r="CW154" s="126"/>
      <c r="CX154" s="126"/>
      <c r="CY154" s="126"/>
      <c r="CZ154" s="126"/>
      <c r="DA154" s="126"/>
      <c r="DB154" s="126"/>
      <c r="DC154" s="126"/>
      <c r="DD154" s="127"/>
    </row>
    <row r="155" spans="2:108" ht="39" customHeight="1">
      <c r="B155" s="85" t="s">
        <v>22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5"/>
      <c r="AC155" s="188" t="s">
        <v>155</v>
      </c>
      <c r="AD155" s="118"/>
      <c r="AE155" s="118"/>
      <c r="AF155" s="118"/>
      <c r="AG155" s="118"/>
      <c r="AH155" s="119"/>
      <c r="AI155" s="117" t="s">
        <v>560</v>
      </c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9"/>
      <c r="BD155" s="78">
        <f>BD156</f>
        <v>35000</v>
      </c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8"/>
      <c r="BZ155" s="78" t="str">
        <f t="shared" si="6"/>
        <v>-</v>
      </c>
      <c r="CA155" s="78"/>
      <c r="CB155" s="78"/>
      <c r="CC155" s="78"/>
      <c r="CD155" s="7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125">
        <f t="shared" si="7"/>
        <v>35000</v>
      </c>
      <c r="CQ155" s="126"/>
      <c r="CR155" s="126"/>
      <c r="CS155" s="126"/>
      <c r="CT155" s="126"/>
      <c r="CU155" s="126"/>
      <c r="CV155" s="126"/>
      <c r="CW155" s="126"/>
      <c r="CX155" s="126"/>
      <c r="CY155" s="126"/>
      <c r="CZ155" s="126"/>
      <c r="DA155" s="126"/>
      <c r="DB155" s="126"/>
      <c r="DC155" s="126"/>
      <c r="DD155" s="127"/>
    </row>
    <row r="156" spans="2:108" ht="22.5" customHeight="1">
      <c r="B156" s="85" t="s">
        <v>489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5"/>
      <c r="AC156" s="188" t="s">
        <v>155</v>
      </c>
      <c r="AD156" s="118"/>
      <c r="AE156" s="118"/>
      <c r="AF156" s="118"/>
      <c r="AG156" s="118"/>
      <c r="AH156" s="119"/>
      <c r="AI156" s="117" t="s">
        <v>559</v>
      </c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9"/>
      <c r="BD156" s="78">
        <v>35000</v>
      </c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8"/>
      <c r="BY156" s="78"/>
      <c r="BZ156" s="78" t="s">
        <v>241</v>
      </c>
      <c r="CA156" s="78"/>
      <c r="CB156" s="78"/>
      <c r="CC156" s="78"/>
      <c r="CD156" s="7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125">
        <v>35000</v>
      </c>
      <c r="CQ156" s="126"/>
      <c r="CR156" s="126"/>
      <c r="CS156" s="126"/>
      <c r="CT156" s="126"/>
      <c r="CU156" s="126"/>
      <c r="CV156" s="126"/>
      <c r="CW156" s="126"/>
      <c r="CX156" s="126"/>
      <c r="CY156" s="126"/>
      <c r="CZ156" s="126"/>
      <c r="DA156" s="126"/>
      <c r="DB156" s="126"/>
      <c r="DC156" s="126"/>
      <c r="DD156" s="127"/>
    </row>
    <row r="157" spans="2:108" ht="59.25" customHeight="1" hidden="1">
      <c r="B157" s="85" t="s">
        <v>443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5"/>
      <c r="AC157" s="225" t="s">
        <v>155</v>
      </c>
      <c r="AD157" s="206"/>
      <c r="AE157" s="206"/>
      <c r="AF157" s="206"/>
      <c r="AG157" s="206"/>
      <c r="AH157" s="207"/>
      <c r="AI157" s="117" t="s">
        <v>472</v>
      </c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9"/>
      <c r="BD157" s="111">
        <f>BD159</f>
        <v>0</v>
      </c>
      <c r="BE157" s="112"/>
      <c r="BF157" s="112"/>
      <c r="BG157" s="112"/>
      <c r="BH157" s="112"/>
      <c r="BI157" s="112"/>
      <c r="BJ157" s="112"/>
      <c r="BK157" s="112"/>
      <c r="BL157" s="112"/>
      <c r="BM157" s="112"/>
      <c r="BN157" s="112"/>
      <c r="BO157" s="112"/>
      <c r="BP157" s="112"/>
      <c r="BQ157" s="112"/>
      <c r="BR157" s="112"/>
      <c r="BS157" s="112"/>
      <c r="BT157" s="112"/>
      <c r="BU157" s="112"/>
      <c r="BV157" s="112"/>
      <c r="BW157" s="112"/>
      <c r="BX157" s="112"/>
      <c r="BY157" s="113"/>
      <c r="BZ157" s="111" t="s">
        <v>241</v>
      </c>
      <c r="CA157" s="112"/>
      <c r="CB157" s="112"/>
      <c r="CC157" s="112"/>
      <c r="CD157" s="112"/>
      <c r="CE157" s="112"/>
      <c r="CF157" s="112"/>
      <c r="CG157" s="112"/>
      <c r="CH157" s="112"/>
      <c r="CI157" s="112"/>
      <c r="CJ157" s="112"/>
      <c r="CK157" s="112"/>
      <c r="CL157" s="112"/>
      <c r="CM157" s="112"/>
      <c r="CN157" s="112"/>
      <c r="CO157" s="113"/>
      <c r="CP157" s="111">
        <f aca="true" t="shared" si="8" ref="CP157:CP162">BD157</f>
        <v>0</v>
      </c>
      <c r="CQ157" s="112"/>
      <c r="CR157" s="112"/>
      <c r="CS157" s="112"/>
      <c r="CT157" s="112"/>
      <c r="CU157" s="112"/>
      <c r="CV157" s="112"/>
      <c r="CW157" s="112"/>
      <c r="CX157" s="112"/>
      <c r="CY157" s="112"/>
      <c r="CZ157" s="112"/>
      <c r="DA157" s="112"/>
      <c r="DB157" s="112"/>
      <c r="DC157" s="112"/>
      <c r="DD157" s="113"/>
    </row>
    <row r="158" spans="2:108" ht="48" customHeight="1" hidden="1">
      <c r="B158" s="85" t="s">
        <v>517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5"/>
      <c r="AC158" s="188" t="s">
        <v>155</v>
      </c>
      <c r="AD158" s="118"/>
      <c r="AE158" s="118"/>
      <c r="AF158" s="118"/>
      <c r="AG158" s="118"/>
      <c r="AH158" s="119"/>
      <c r="AI158" s="117" t="s">
        <v>518</v>
      </c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9"/>
      <c r="BD158" s="79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1"/>
      <c r="BZ158" s="79" t="s">
        <v>241</v>
      </c>
      <c r="CA158" s="80"/>
      <c r="CB158" s="80"/>
      <c r="CC158" s="80"/>
      <c r="CD158" s="80"/>
      <c r="CE158" s="80"/>
      <c r="CF158" s="80"/>
      <c r="CG158" s="80"/>
      <c r="CH158" s="80"/>
      <c r="CI158" s="80"/>
      <c r="CJ158" s="80"/>
      <c r="CK158" s="80"/>
      <c r="CL158" s="80"/>
      <c r="CM158" s="80"/>
      <c r="CN158" s="80"/>
      <c r="CO158" s="81"/>
      <c r="CP158" s="79">
        <f t="shared" si="8"/>
        <v>0</v>
      </c>
      <c r="CQ158" s="80"/>
      <c r="CR158" s="80"/>
      <c r="CS158" s="80"/>
      <c r="CT158" s="80"/>
      <c r="CU158" s="80"/>
      <c r="CV158" s="80"/>
      <c r="CW158" s="80"/>
      <c r="CX158" s="80"/>
      <c r="CY158" s="80"/>
      <c r="CZ158" s="80"/>
      <c r="DA158" s="80"/>
      <c r="DB158" s="80"/>
      <c r="DC158" s="80"/>
      <c r="DD158" s="81"/>
    </row>
    <row r="159" spans="2:108" ht="107.25" customHeight="1" hidden="1">
      <c r="B159" s="85" t="s">
        <v>535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5"/>
      <c r="AC159" s="188" t="s">
        <v>155</v>
      </c>
      <c r="AD159" s="118"/>
      <c r="AE159" s="118"/>
      <c r="AF159" s="118"/>
      <c r="AG159" s="118"/>
      <c r="AH159" s="119"/>
      <c r="AI159" s="117" t="s">
        <v>391</v>
      </c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9"/>
      <c r="BD159" s="79">
        <f>BD160</f>
        <v>0</v>
      </c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1"/>
      <c r="BZ159" s="209" t="s">
        <v>241</v>
      </c>
      <c r="CA159" s="210"/>
      <c r="CB159" s="210"/>
      <c r="CC159" s="210"/>
      <c r="CD159" s="210"/>
      <c r="CE159" s="210"/>
      <c r="CF159" s="210"/>
      <c r="CG159" s="210"/>
      <c r="CH159" s="210"/>
      <c r="CI159" s="210"/>
      <c r="CJ159" s="210"/>
      <c r="CK159" s="210"/>
      <c r="CL159" s="210"/>
      <c r="CM159" s="210"/>
      <c r="CN159" s="210"/>
      <c r="CO159" s="211"/>
      <c r="CP159" s="125">
        <f t="shared" si="8"/>
        <v>0</v>
      </c>
      <c r="CQ159" s="126"/>
      <c r="CR159" s="126"/>
      <c r="CS159" s="126"/>
      <c r="CT159" s="126"/>
      <c r="CU159" s="126"/>
      <c r="CV159" s="126"/>
      <c r="CW159" s="126"/>
      <c r="CX159" s="126"/>
      <c r="CY159" s="126"/>
      <c r="CZ159" s="126"/>
      <c r="DA159" s="126"/>
      <c r="DB159" s="126"/>
      <c r="DC159" s="126"/>
      <c r="DD159" s="127"/>
    </row>
    <row r="160" spans="2:108" ht="38.25" customHeight="1" hidden="1">
      <c r="B160" s="85" t="s">
        <v>373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5"/>
      <c r="AC160" s="188" t="s">
        <v>155</v>
      </c>
      <c r="AD160" s="118"/>
      <c r="AE160" s="118"/>
      <c r="AF160" s="118"/>
      <c r="AG160" s="118"/>
      <c r="AH160" s="119"/>
      <c r="AI160" s="117" t="s">
        <v>387</v>
      </c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9"/>
      <c r="BD160" s="79">
        <f>BD161</f>
        <v>0</v>
      </c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1"/>
      <c r="BZ160" s="209" t="s">
        <v>241</v>
      </c>
      <c r="CA160" s="210"/>
      <c r="CB160" s="210"/>
      <c r="CC160" s="210"/>
      <c r="CD160" s="210"/>
      <c r="CE160" s="210"/>
      <c r="CF160" s="210"/>
      <c r="CG160" s="210"/>
      <c r="CH160" s="210"/>
      <c r="CI160" s="210"/>
      <c r="CJ160" s="210"/>
      <c r="CK160" s="210"/>
      <c r="CL160" s="210"/>
      <c r="CM160" s="210"/>
      <c r="CN160" s="210"/>
      <c r="CO160" s="211"/>
      <c r="CP160" s="125">
        <f t="shared" si="8"/>
        <v>0</v>
      </c>
      <c r="CQ160" s="126"/>
      <c r="CR160" s="126"/>
      <c r="CS160" s="126"/>
      <c r="CT160" s="126"/>
      <c r="CU160" s="126"/>
      <c r="CV160" s="126"/>
      <c r="CW160" s="126"/>
      <c r="CX160" s="126"/>
      <c r="CY160" s="126"/>
      <c r="CZ160" s="126"/>
      <c r="DA160" s="126"/>
      <c r="DB160" s="126"/>
      <c r="DC160" s="126"/>
      <c r="DD160" s="127"/>
    </row>
    <row r="161" spans="2:108" ht="38.25" customHeight="1" hidden="1">
      <c r="B161" s="85" t="s">
        <v>22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5"/>
      <c r="AC161" s="188" t="s">
        <v>155</v>
      </c>
      <c r="AD161" s="118"/>
      <c r="AE161" s="118"/>
      <c r="AF161" s="118"/>
      <c r="AG161" s="118"/>
      <c r="AH161" s="119"/>
      <c r="AI161" s="117" t="s">
        <v>389</v>
      </c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9"/>
      <c r="BD161" s="79">
        <f>BD162</f>
        <v>0</v>
      </c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1"/>
      <c r="BZ161" s="209" t="s">
        <v>241</v>
      </c>
      <c r="CA161" s="210"/>
      <c r="CB161" s="210"/>
      <c r="CC161" s="210"/>
      <c r="CD161" s="210"/>
      <c r="CE161" s="210"/>
      <c r="CF161" s="210"/>
      <c r="CG161" s="210"/>
      <c r="CH161" s="210"/>
      <c r="CI161" s="210"/>
      <c r="CJ161" s="210"/>
      <c r="CK161" s="210"/>
      <c r="CL161" s="210"/>
      <c r="CM161" s="210"/>
      <c r="CN161" s="210"/>
      <c r="CO161" s="211"/>
      <c r="CP161" s="125">
        <f t="shared" si="8"/>
        <v>0</v>
      </c>
      <c r="CQ161" s="126"/>
      <c r="CR161" s="126"/>
      <c r="CS161" s="126"/>
      <c r="CT161" s="126"/>
      <c r="CU161" s="126"/>
      <c r="CV161" s="126"/>
      <c r="CW161" s="126"/>
      <c r="CX161" s="126"/>
      <c r="CY161" s="126"/>
      <c r="CZ161" s="126"/>
      <c r="DA161" s="126"/>
      <c r="DB161" s="126"/>
      <c r="DC161" s="126"/>
      <c r="DD161" s="127"/>
    </row>
    <row r="162" spans="2:108" ht="35.25" customHeight="1" hidden="1">
      <c r="B162" s="85" t="s">
        <v>489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5"/>
      <c r="AC162" s="188" t="s">
        <v>155</v>
      </c>
      <c r="AD162" s="118"/>
      <c r="AE162" s="118"/>
      <c r="AF162" s="118"/>
      <c r="AG162" s="118"/>
      <c r="AH162" s="119"/>
      <c r="AI162" s="117" t="s">
        <v>390</v>
      </c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19"/>
      <c r="BD162" s="79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1"/>
      <c r="BZ162" s="209" t="s">
        <v>241</v>
      </c>
      <c r="CA162" s="210"/>
      <c r="CB162" s="210"/>
      <c r="CC162" s="210"/>
      <c r="CD162" s="210"/>
      <c r="CE162" s="210"/>
      <c r="CF162" s="210"/>
      <c r="CG162" s="210"/>
      <c r="CH162" s="210"/>
      <c r="CI162" s="210"/>
      <c r="CJ162" s="210"/>
      <c r="CK162" s="210"/>
      <c r="CL162" s="210"/>
      <c r="CM162" s="210"/>
      <c r="CN162" s="210"/>
      <c r="CO162" s="211"/>
      <c r="CP162" s="79">
        <f t="shared" si="8"/>
        <v>0</v>
      </c>
      <c r="CQ162" s="80"/>
      <c r="CR162" s="80"/>
      <c r="CS162" s="80"/>
      <c r="CT162" s="80"/>
      <c r="CU162" s="80"/>
      <c r="CV162" s="80"/>
      <c r="CW162" s="80"/>
      <c r="CX162" s="80"/>
      <c r="CY162" s="80"/>
      <c r="CZ162" s="80"/>
      <c r="DA162" s="80"/>
      <c r="DB162" s="80"/>
      <c r="DC162" s="80"/>
      <c r="DD162" s="81"/>
    </row>
    <row r="163" spans="2:108" ht="18.75" customHeight="1" hidden="1">
      <c r="B163" s="85" t="s">
        <v>226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5"/>
      <c r="AC163" s="188" t="s">
        <v>155</v>
      </c>
      <c r="AD163" s="118"/>
      <c r="AE163" s="118"/>
      <c r="AF163" s="118"/>
      <c r="AG163" s="118"/>
      <c r="AH163" s="119"/>
      <c r="AI163" s="117" t="s">
        <v>391</v>
      </c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  <c r="BB163" s="118"/>
      <c r="BC163" s="119"/>
      <c r="BD163" s="79" t="e">
        <v>#REF!</v>
      </c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1"/>
      <c r="BZ163" s="79" t="e">
        <v>#REF!</v>
      </c>
      <c r="CA163" s="80"/>
      <c r="CB163" s="80"/>
      <c r="CC163" s="80"/>
      <c r="CD163" s="80"/>
      <c r="CE163" s="80"/>
      <c r="CF163" s="80"/>
      <c r="CG163" s="80"/>
      <c r="CH163" s="80"/>
      <c r="CI163" s="80"/>
      <c r="CJ163" s="80"/>
      <c r="CK163" s="80"/>
      <c r="CL163" s="80"/>
      <c r="CM163" s="80"/>
      <c r="CN163" s="80"/>
      <c r="CO163" s="81"/>
      <c r="CP163" s="79" t="e">
        <f aca="true" t="shared" si="9" ref="CP163:CP168">BD163-BZ163</f>
        <v>#REF!</v>
      </c>
      <c r="CQ163" s="80"/>
      <c r="CR163" s="80"/>
      <c r="CS163" s="80"/>
      <c r="CT163" s="80"/>
      <c r="CU163" s="80"/>
      <c r="CV163" s="80"/>
      <c r="CW163" s="80"/>
      <c r="CX163" s="80"/>
      <c r="CY163" s="80"/>
      <c r="CZ163" s="80"/>
      <c r="DA163" s="80"/>
      <c r="DB163" s="80"/>
      <c r="DC163" s="80"/>
      <c r="DD163" s="81"/>
    </row>
    <row r="164" spans="2:108" ht="18.75" customHeight="1" hidden="1">
      <c r="B164" s="85" t="s">
        <v>280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5"/>
      <c r="AC164" s="188" t="s">
        <v>155</v>
      </c>
      <c r="AD164" s="118"/>
      <c r="AE164" s="118"/>
      <c r="AF164" s="118"/>
      <c r="AG164" s="118"/>
      <c r="AH164" s="119"/>
      <c r="AI164" s="117" t="s">
        <v>388</v>
      </c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8"/>
      <c r="BC164" s="119"/>
      <c r="BD164" s="79">
        <v>0</v>
      </c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1"/>
      <c r="BZ164" s="79">
        <v>0</v>
      </c>
      <c r="CA164" s="80"/>
      <c r="CB164" s="80"/>
      <c r="CC164" s="80"/>
      <c r="CD164" s="80"/>
      <c r="CE164" s="80"/>
      <c r="CF164" s="80"/>
      <c r="CG164" s="80"/>
      <c r="CH164" s="80"/>
      <c r="CI164" s="80"/>
      <c r="CJ164" s="80"/>
      <c r="CK164" s="80"/>
      <c r="CL164" s="80"/>
      <c r="CM164" s="80"/>
      <c r="CN164" s="80"/>
      <c r="CO164" s="81"/>
      <c r="CP164" s="79">
        <f t="shared" si="9"/>
        <v>0</v>
      </c>
      <c r="CQ164" s="80"/>
      <c r="CR164" s="80"/>
      <c r="CS164" s="80"/>
      <c r="CT164" s="80"/>
      <c r="CU164" s="80"/>
      <c r="CV164" s="80"/>
      <c r="CW164" s="80"/>
      <c r="CX164" s="80"/>
      <c r="CY164" s="80"/>
      <c r="CZ164" s="80"/>
      <c r="DA164" s="80"/>
      <c r="DB164" s="80"/>
      <c r="DC164" s="80"/>
      <c r="DD164" s="81"/>
    </row>
    <row r="165" spans="2:108" ht="24.75" customHeight="1" hidden="1">
      <c r="B165" s="85" t="s">
        <v>249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5"/>
      <c r="AC165" s="188" t="s">
        <v>155</v>
      </c>
      <c r="AD165" s="118"/>
      <c r="AE165" s="118"/>
      <c r="AF165" s="118"/>
      <c r="AG165" s="118"/>
      <c r="AH165" s="119"/>
      <c r="AI165" s="117" t="s">
        <v>387</v>
      </c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8"/>
      <c r="BC165" s="119"/>
      <c r="BD165" s="79">
        <v>0</v>
      </c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1"/>
      <c r="BZ165" s="79">
        <v>0</v>
      </c>
      <c r="CA165" s="80"/>
      <c r="CB165" s="80"/>
      <c r="CC165" s="80"/>
      <c r="CD165" s="80"/>
      <c r="CE165" s="80"/>
      <c r="CF165" s="80"/>
      <c r="CG165" s="80"/>
      <c r="CH165" s="80"/>
      <c r="CI165" s="80"/>
      <c r="CJ165" s="80"/>
      <c r="CK165" s="80"/>
      <c r="CL165" s="80"/>
      <c r="CM165" s="80"/>
      <c r="CN165" s="80"/>
      <c r="CO165" s="81"/>
      <c r="CP165" s="79">
        <f t="shared" si="9"/>
        <v>0</v>
      </c>
      <c r="CQ165" s="80"/>
      <c r="CR165" s="80"/>
      <c r="CS165" s="80"/>
      <c r="CT165" s="80"/>
      <c r="CU165" s="80"/>
      <c r="CV165" s="80"/>
      <c r="CW165" s="80"/>
      <c r="CX165" s="80"/>
      <c r="CY165" s="80"/>
      <c r="CZ165" s="80"/>
      <c r="DA165" s="80"/>
      <c r="DB165" s="80"/>
      <c r="DC165" s="80"/>
      <c r="DD165" s="81"/>
    </row>
    <row r="166" spans="2:108" ht="18.75" customHeight="1" hidden="1">
      <c r="B166" s="85" t="s">
        <v>227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5"/>
      <c r="AC166" s="188" t="s">
        <v>155</v>
      </c>
      <c r="AD166" s="118"/>
      <c r="AE166" s="118"/>
      <c r="AF166" s="118"/>
      <c r="AG166" s="118"/>
      <c r="AH166" s="119"/>
      <c r="AI166" s="117" t="s">
        <v>278</v>
      </c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19"/>
      <c r="BD166" s="79">
        <v>0</v>
      </c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1"/>
      <c r="BZ166" s="79" t="s">
        <v>241</v>
      </c>
      <c r="CA166" s="80"/>
      <c r="CB166" s="80"/>
      <c r="CC166" s="80"/>
      <c r="CD166" s="80"/>
      <c r="CE166" s="80"/>
      <c r="CF166" s="80"/>
      <c r="CG166" s="80"/>
      <c r="CH166" s="80"/>
      <c r="CI166" s="80"/>
      <c r="CJ166" s="80"/>
      <c r="CK166" s="80"/>
      <c r="CL166" s="80"/>
      <c r="CM166" s="80"/>
      <c r="CN166" s="80"/>
      <c r="CO166" s="81"/>
      <c r="CP166" s="79" t="e">
        <f t="shared" si="9"/>
        <v>#VALUE!</v>
      </c>
      <c r="CQ166" s="80"/>
      <c r="CR166" s="80"/>
      <c r="CS166" s="80"/>
      <c r="CT166" s="80"/>
      <c r="CU166" s="80"/>
      <c r="CV166" s="80"/>
      <c r="CW166" s="80"/>
      <c r="CX166" s="80"/>
      <c r="CY166" s="80"/>
      <c r="CZ166" s="80"/>
      <c r="DA166" s="80"/>
      <c r="DB166" s="80"/>
      <c r="DC166" s="80"/>
      <c r="DD166" s="81"/>
    </row>
    <row r="167" spans="2:108" ht="18.75" customHeight="1" hidden="1">
      <c r="B167" s="85" t="s">
        <v>22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5"/>
      <c r="AC167" s="188" t="s">
        <v>155</v>
      </c>
      <c r="AD167" s="118"/>
      <c r="AE167" s="118"/>
      <c r="AF167" s="118"/>
      <c r="AG167" s="118"/>
      <c r="AH167" s="119"/>
      <c r="AI167" s="117" t="s">
        <v>279</v>
      </c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9"/>
      <c r="BD167" s="79">
        <v>0</v>
      </c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1"/>
      <c r="BZ167" s="79">
        <v>0</v>
      </c>
      <c r="CA167" s="80"/>
      <c r="CB167" s="80"/>
      <c r="CC167" s="80"/>
      <c r="CD167" s="80"/>
      <c r="CE167" s="80"/>
      <c r="CF167" s="80"/>
      <c r="CG167" s="80"/>
      <c r="CH167" s="80"/>
      <c r="CI167" s="80"/>
      <c r="CJ167" s="80"/>
      <c r="CK167" s="80"/>
      <c r="CL167" s="80"/>
      <c r="CM167" s="80"/>
      <c r="CN167" s="80"/>
      <c r="CO167" s="81"/>
      <c r="CP167" s="79">
        <f t="shared" si="9"/>
        <v>0</v>
      </c>
      <c r="CQ167" s="80"/>
      <c r="CR167" s="80"/>
      <c r="CS167" s="80"/>
      <c r="CT167" s="80"/>
      <c r="CU167" s="80"/>
      <c r="CV167" s="80"/>
      <c r="CW167" s="80"/>
      <c r="CX167" s="80"/>
      <c r="CY167" s="80"/>
      <c r="CZ167" s="80"/>
      <c r="DA167" s="80"/>
      <c r="DB167" s="80"/>
      <c r="DC167" s="80"/>
      <c r="DD167" s="81"/>
    </row>
    <row r="168" spans="2:108" ht="26.25" customHeight="1" hidden="1">
      <c r="B168" s="85" t="s">
        <v>189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5"/>
      <c r="AC168" s="188" t="s">
        <v>155</v>
      </c>
      <c r="AD168" s="118"/>
      <c r="AE168" s="118"/>
      <c r="AF168" s="118"/>
      <c r="AG168" s="118"/>
      <c r="AH168" s="119"/>
      <c r="AI168" s="117" t="s">
        <v>284</v>
      </c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19"/>
      <c r="BD168" s="79" t="e">
        <v>#REF!</v>
      </c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1"/>
      <c r="BZ168" s="79" t="e">
        <v>#REF!</v>
      </c>
      <c r="CA168" s="80"/>
      <c r="CB168" s="80"/>
      <c r="CC168" s="80"/>
      <c r="CD168" s="80"/>
      <c r="CE168" s="80"/>
      <c r="CF168" s="80"/>
      <c r="CG168" s="80"/>
      <c r="CH168" s="80"/>
      <c r="CI168" s="80"/>
      <c r="CJ168" s="80"/>
      <c r="CK168" s="80"/>
      <c r="CL168" s="80"/>
      <c r="CM168" s="80"/>
      <c r="CN168" s="80"/>
      <c r="CO168" s="81"/>
      <c r="CP168" s="79" t="e">
        <f t="shared" si="9"/>
        <v>#REF!</v>
      </c>
      <c r="CQ168" s="80"/>
      <c r="CR168" s="80"/>
      <c r="CS168" s="80"/>
      <c r="CT168" s="80"/>
      <c r="CU168" s="80"/>
      <c r="CV168" s="80"/>
      <c r="CW168" s="80"/>
      <c r="CX168" s="80"/>
      <c r="CY168" s="80"/>
      <c r="CZ168" s="80"/>
      <c r="DA168" s="80"/>
      <c r="DB168" s="80"/>
      <c r="DC168" s="80"/>
      <c r="DD168" s="81"/>
    </row>
    <row r="169" spans="2:108" ht="15" customHeight="1">
      <c r="B169" s="208" t="s">
        <v>281</v>
      </c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6"/>
      <c r="AC169" s="225" t="s">
        <v>155</v>
      </c>
      <c r="AD169" s="206"/>
      <c r="AE169" s="206"/>
      <c r="AF169" s="206"/>
      <c r="AG169" s="206"/>
      <c r="AH169" s="207"/>
      <c r="AI169" s="205" t="s">
        <v>58</v>
      </c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06"/>
      <c r="AU169" s="206"/>
      <c r="AV169" s="206"/>
      <c r="AW169" s="206"/>
      <c r="AX169" s="206"/>
      <c r="AY169" s="206"/>
      <c r="AZ169" s="206"/>
      <c r="BA169" s="206"/>
      <c r="BB169" s="206"/>
      <c r="BC169" s="207"/>
      <c r="BD169" s="111">
        <f>BD177</f>
        <v>700700</v>
      </c>
      <c r="BE169" s="112"/>
      <c r="BF169" s="112"/>
      <c r="BG169" s="112"/>
      <c r="BH169" s="112"/>
      <c r="BI169" s="112"/>
      <c r="BJ169" s="112"/>
      <c r="BK169" s="112"/>
      <c r="BL169" s="112"/>
      <c r="BM169" s="112"/>
      <c r="BN169" s="112"/>
      <c r="BO169" s="112"/>
      <c r="BP169" s="112"/>
      <c r="BQ169" s="112"/>
      <c r="BR169" s="112"/>
      <c r="BS169" s="112"/>
      <c r="BT169" s="112"/>
      <c r="BU169" s="112"/>
      <c r="BV169" s="112"/>
      <c r="BW169" s="112"/>
      <c r="BX169" s="112"/>
      <c r="BY169" s="113"/>
      <c r="BZ169" s="111" t="str">
        <f>BZ177</f>
        <v>-</v>
      </c>
      <c r="CA169" s="112"/>
      <c r="CB169" s="112"/>
      <c r="CC169" s="112"/>
      <c r="CD169" s="112"/>
      <c r="CE169" s="112"/>
      <c r="CF169" s="112"/>
      <c r="CG169" s="112"/>
      <c r="CH169" s="112"/>
      <c r="CI169" s="112"/>
      <c r="CJ169" s="112"/>
      <c r="CK169" s="112"/>
      <c r="CL169" s="112"/>
      <c r="CM169" s="112"/>
      <c r="CN169" s="112"/>
      <c r="CO169" s="113"/>
      <c r="CP169" s="150">
        <f>BD169</f>
        <v>700700</v>
      </c>
      <c r="CQ169" s="151"/>
      <c r="CR169" s="151"/>
      <c r="CS169" s="151"/>
      <c r="CT169" s="151"/>
      <c r="CU169" s="151"/>
      <c r="CV169" s="151"/>
      <c r="CW169" s="151"/>
      <c r="CX169" s="151"/>
      <c r="CY169" s="151"/>
      <c r="CZ169" s="151"/>
      <c r="DA169" s="151"/>
      <c r="DB169" s="151"/>
      <c r="DC169" s="151"/>
      <c r="DD169" s="152"/>
    </row>
    <row r="170" spans="2:108" ht="36.75" customHeight="1" hidden="1">
      <c r="B170" s="208" t="s">
        <v>396</v>
      </c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6"/>
      <c r="AC170" s="225" t="s">
        <v>155</v>
      </c>
      <c r="AD170" s="206"/>
      <c r="AE170" s="206"/>
      <c r="AF170" s="206"/>
      <c r="AG170" s="206"/>
      <c r="AH170" s="207"/>
      <c r="AI170" s="205" t="s">
        <v>395</v>
      </c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207"/>
      <c r="BD170" s="111"/>
      <c r="BE170" s="112"/>
      <c r="BF170" s="112"/>
      <c r="BG170" s="112"/>
      <c r="BH170" s="112"/>
      <c r="BI170" s="112"/>
      <c r="BJ170" s="112"/>
      <c r="BK170" s="112"/>
      <c r="BL170" s="112"/>
      <c r="BM170" s="112"/>
      <c r="BN170" s="112"/>
      <c r="BO170" s="112"/>
      <c r="BP170" s="112"/>
      <c r="BQ170" s="112"/>
      <c r="BR170" s="112"/>
      <c r="BS170" s="112"/>
      <c r="BT170" s="112"/>
      <c r="BU170" s="112"/>
      <c r="BV170" s="112"/>
      <c r="BW170" s="112"/>
      <c r="BX170" s="112"/>
      <c r="BY170" s="113"/>
      <c r="BZ170" s="111"/>
      <c r="CA170" s="112"/>
      <c r="CB170" s="112"/>
      <c r="CC170" s="112"/>
      <c r="CD170" s="112"/>
      <c r="CE170" s="112"/>
      <c r="CF170" s="112"/>
      <c r="CG170" s="112"/>
      <c r="CH170" s="112"/>
      <c r="CI170" s="112"/>
      <c r="CJ170" s="112"/>
      <c r="CK170" s="112"/>
      <c r="CL170" s="112"/>
      <c r="CM170" s="112"/>
      <c r="CN170" s="112"/>
      <c r="CO170" s="113"/>
      <c r="CP170" s="111">
        <f aca="true" t="shared" si="10" ref="CP170:CP176">BD170-BZ170</f>
        <v>0</v>
      </c>
      <c r="CQ170" s="112"/>
      <c r="CR170" s="112"/>
      <c r="CS170" s="112"/>
      <c r="CT170" s="112"/>
      <c r="CU170" s="112"/>
      <c r="CV170" s="112"/>
      <c r="CW170" s="112"/>
      <c r="CX170" s="112"/>
      <c r="CY170" s="112"/>
      <c r="CZ170" s="112"/>
      <c r="DA170" s="112"/>
      <c r="DB170" s="112"/>
      <c r="DC170" s="112"/>
      <c r="DD170" s="113"/>
    </row>
    <row r="171" spans="2:108" ht="36" customHeight="1" hidden="1">
      <c r="B171" s="85" t="s">
        <v>382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5"/>
      <c r="AC171" s="225" t="s">
        <v>155</v>
      </c>
      <c r="AD171" s="206"/>
      <c r="AE171" s="206"/>
      <c r="AF171" s="206"/>
      <c r="AG171" s="206"/>
      <c r="AH171" s="207"/>
      <c r="AI171" s="117" t="s">
        <v>397</v>
      </c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19"/>
      <c r="BD171" s="79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1"/>
      <c r="BZ171" s="111"/>
      <c r="CA171" s="112"/>
      <c r="CB171" s="112"/>
      <c r="CC171" s="112"/>
      <c r="CD171" s="112"/>
      <c r="CE171" s="112"/>
      <c r="CF171" s="112"/>
      <c r="CG171" s="112"/>
      <c r="CH171" s="112"/>
      <c r="CI171" s="112"/>
      <c r="CJ171" s="112"/>
      <c r="CK171" s="112"/>
      <c r="CL171" s="112"/>
      <c r="CM171" s="112"/>
      <c r="CN171" s="112"/>
      <c r="CO171" s="113"/>
      <c r="CP171" s="111">
        <f t="shared" si="10"/>
        <v>0</v>
      </c>
      <c r="CQ171" s="112"/>
      <c r="CR171" s="112"/>
      <c r="CS171" s="112"/>
      <c r="CT171" s="112"/>
      <c r="CU171" s="112"/>
      <c r="CV171" s="112"/>
      <c r="CW171" s="112"/>
      <c r="CX171" s="112"/>
      <c r="CY171" s="112"/>
      <c r="CZ171" s="112"/>
      <c r="DA171" s="112"/>
      <c r="DB171" s="112"/>
      <c r="DC171" s="112"/>
      <c r="DD171" s="113"/>
    </row>
    <row r="172" spans="2:108" ht="11.25" customHeight="1" hidden="1">
      <c r="B172" s="85" t="s">
        <v>381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5"/>
      <c r="AC172" s="225" t="s">
        <v>155</v>
      </c>
      <c r="AD172" s="206"/>
      <c r="AE172" s="206"/>
      <c r="AF172" s="206"/>
      <c r="AG172" s="206"/>
      <c r="AH172" s="207"/>
      <c r="AI172" s="117" t="s">
        <v>473</v>
      </c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8"/>
      <c r="BC172" s="119"/>
      <c r="BD172" s="79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1"/>
      <c r="BZ172" s="111"/>
      <c r="CA172" s="112"/>
      <c r="CB172" s="112"/>
      <c r="CC172" s="112"/>
      <c r="CD172" s="112"/>
      <c r="CE172" s="112"/>
      <c r="CF172" s="112"/>
      <c r="CG172" s="112"/>
      <c r="CH172" s="112"/>
      <c r="CI172" s="112"/>
      <c r="CJ172" s="112"/>
      <c r="CK172" s="112"/>
      <c r="CL172" s="112"/>
      <c r="CM172" s="112"/>
      <c r="CN172" s="112"/>
      <c r="CO172" s="113"/>
      <c r="CP172" s="111">
        <f t="shared" si="10"/>
        <v>0</v>
      </c>
      <c r="CQ172" s="112"/>
      <c r="CR172" s="112"/>
      <c r="CS172" s="112"/>
      <c r="CT172" s="112"/>
      <c r="CU172" s="112"/>
      <c r="CV172" s="112"/>
      <c r="CW172" s="112"/>
      <c r="CX172" s="112"/>
      <c r="CY172" s="112"/>
      <c r="CZ172" s="112"/>
      <c r="DA172" s="112"/>
      <c r="DB172" s="112"/>
      <c r="DC172" s="112"/>
      <c r="DD172" s="113"/>
    </row>
    <row r="173" spans="2:108" s="21" customFormat="1" ht="84.75" customHeight="1" hidden="1">
      <c r="B173" s="85" t="s">
        <v>444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5"/>
      <c r="AC173" s="225" t="s">
        <v>155</v>
      </c>
      <c r="AD173" s="206"/>
      <c r="AE173" s="206"/>
      <c r="AF173" s="206"/>
      <c r="AG173" s="206"/>
      <c r="AH173" s="207"/>
      <c r="AI173" s="117" t="s">
        <v>445</v>
      </c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9"/>
      <c r="BD173" s="79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1"/>
      <c r="BZ173" s="111"/>
      <c r="CA173" s="112"/>
      <c r="CB173" s="112"/>
      <c r="CC173" s="112"/>
      <c r="CD173" s="112"/>
      <c r="CE173" s="112"/>
      <c r="CF173" s="112"/>
      <c r="CG173" s="112"/>
      <c r="CH173" s="112"/>
      <c r="CI173" s="112"/>
      <c r="CJ173" s="112"/>
      <c r="CK173" s="112"/>
      <c r="CL173" s="112"/>
      <c r="CM173" s="112"/>
      <c r="CN173" s="112"/>
      <c r="CO173" s="113"/>
      <c r="CP173" s="111">
        <f t="shared" si="10"/>
        <v>0</v>
      </c>
      <c r="CQ173" s="112"/>
      <c r="CR173" s="112"/>
      <c r="CS173" s="112"/>
      <c r="CT173" s="112"/>
      <c r="CU173" s="112"/>
      <c r="CV173" s="112"/>
      <c r="CW173" s="112"/>
      <c r="CX173" s="112"/>
      <c r="CY173" s="112"/>
      <c r="CZ173" s="112"/>
      <c r="DA173" s="112"/>
      <c r="DB173" s="112"/>
      <c r="DC173" s="112"/>
      <c r="DD173" s="113"/>
    </row>
    <row r="174" spans="2:108" s="21" customFormat="1" ht="32.25" customHeight="1" hidden="1">
      <c r="B174" s="85" t="s">
        <v>373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5"/>
      <c r="AC174" s="225" t="s">
        <v>155</v>
      </c>
      <c r="AD174" s="206"/>
      <c r="AE174" s="206"/>
      <c r="AF174" s="206"/>
      <c r="AG174" s="206"/>
      <c r="AH174" s="207"/>
      <c r="AI174" s="117" t="s">
        <v>398</v>
      </c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  <c r="BB174" s="118"/>
      <c r="BC174" s="119"/>
      <c r="BD174" s="79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1"/>
      <c r="BZ174" s="111"/>
      <c r="CA174" s="112"/>
      <c r="CB174" s="112"/>
      <c r="CC174" s="112"/>
      <c r="CD174" s="112"/>
      <c r="CE174" s="112"/>
      <c r="CF174" s="112"/>
      <c r="CG174" s="112"/>
      <c r="CH174" s="112"/>
      <c r="CI174" s="112"/>
      <c r="CJ174" s="112"/>
      <c r="CK174" s="112"/>
      <c r="CL174" s="112"/>
      <c r="CM174" s="112"/>
      <c r="CN174" s="112"/>
      <c r="CO174" s="113"/>
      <c r="CP174" s="111">
        <f t="shared" si="10"/>
        <v>0</v>
      </c>
      <c r="CQ174" s="112"/>
      <c r="CR174" s="112"/>
      <c r="CS174" s="112"/>
      <c r="CT174" s="112"/>
      <c r="CU174" s="112"/>
      <c r="CV174" s="112"/>
      <c r="CW174" s="112"/>
      <c r="CX174" s="112"/>
      <c r="CY174" s="112"/>
      <c r="CZ174" s="112"/>
      <c r="DA174" s="112"/>
      <c r="DB174" s="112"/>
      <c r="DC174" s="112"/>
      <c r="DD174" s="113"/>
    </row>
    <row r="175" spans="2:108" s="21" customFormat="1" ht="24.75" customHeight="1" hidden="1">
      <c r="B175" s="85" t="s">
        <v>22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5"/>
      <c r="AC175" s="188" t="s">
        <v>155</v>
      </c>
      <c r="AD175" s="118"/>
      <c r="AE175" s="118"/>
      <c r="AF175" s="118"/>
      <c r="AG175" s="118"/>
      <c r="AH175" s="119"/>
      <c r="AI175" s="117" t="s">
        <v>399</v>
      </c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  <c r="BB175" s="118"/>
      <c r="BC175" s="119"/>
      <c r="BD175" s="79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1"/>
      <c r="BZ175" s="111"/>
      <c r="CA175" s="112"/>
      <c r="CB175" s="112"/>
      <c r="CC175" s="112"/>
      <c r="CD175" s="112"/>
      <c r="CE175" s="112"/>
      <c r="CF175" s="112"/>
      <c r="CG175" s="112"/>
      <c r="CH175" s="112"/>
      <c r="CI175" s="112"/>
      <c r="CJ175" s="112"/>
      <c r="CK175" s="112"/>
      <c r="CL175" s="112"/>
      <c r="CM175" s="112"/>
      <c r="CN175" s="112"/>
      <c r="CO175" s="113"/>
      <c r="CP175" s="111">
        <f t="shared" si="10"/>
        <v>0</v>
      </c>
      <c r="CQ175" s="112"/>
      <c r="CR175" s="112"/>
      <c r="CS175" s="112"/>
      <c r="CT175" s="112"/>
      <c r="CU175" s="112"/>
      <c r="CV175" s="112"/>
      <c r="CW175" s="112"/>
      <c r="CX175" s="112"/>
      <c r="CY175" s="112"/>
      <c r="CZ175" s="112"/>
      <c r="DA175" s="112"/>
      <c r="DB175" s="112"/>
      <c r="DC175" s="112"/>
      <c r="DD175" s="113"/>
    </row>
    <row r="176" spans="2:108" s="21" customFormat="1" ht="36" customHeight="1" hidden="1">
      <c r="B176" s="85" t="s">
        <v>189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5"/>
      <c r="AC176" s="188" t="s">
        <v>155</v>
      </c>
      <c r="AD176" s="118"/>
      <c r="AE176" s="118"/>
      <c r="AF176" s="118"/>
      <c r="AG176" s="118"/>
      <c r="AH176" s="119"/>
      <c r="AI176" s="117" t="s">
        <v>400</v>
      </c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8"/>
      <c r="BC176" s="119"/>
      <c r="BD176" s="79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1"/>
      <c r="BZ176" s="111"/>
      <c r="CA176" s="112"/>
      <c r="CB176" s="112"/>
      <c r="CC176" s="112"/>
      <c r="CD176" s="112"/>
      <c r="CE176" s="112"/>
      <c r="CF176" s="112"/>
      <c r="CG176" s="112"/>
      <c r="CH176" s="112"/>
      <c r="CI176" s="112"/>
      <c r="CJ176" s="112"/>
      <c r="CK176" s="112"/>
      <c r="CL176" s="112"/>
      <c r="CM176" s="112"/>
      <c r="CN176" s="112"/>
      <c r="CO176" s="113"/>
      <c r="CP176" s="111">
        <f t="shared" si="10"/>
        <v>0</v>
      </c>
      <c r="CQ176" s="112"/>
      <c r="CR176" s="112"/>
      <c r="CS176" s="112"/>
      <c r="CT176" s="112"/>
      <c r="CU176" s="112"/>
      <c r="CV176" s="112"/>
      <c r="CW176" s="112"/>
      <c r="CX176" s="112"/>
      <c r="CY176" s="112"/>
      <c r="CZ176" s="112"/>
      <c r="DA176" s="112"/>
      <c r="DB176" s="112"/>
      <c r="DC176" s="112"/>
      <c r="DD176" s="113"/>
    </row>
    <row r="177" spans="2:108" s="21" customFormat="1" ht="17.25" customHeight="1">
      <c r="B177" s="208" t="s">
        <v>283</v>
      </c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6"/>
      <c r="AC177" s="188" t="s">
        <v>155</v>
      </c>
      <c r="AD177" s="118"/>
      <c r="AE177" s="118"/>
      <c r="AF177" s="118"/>
      <c r="AG177" s="118"/>
      <c r="AH177" s="119"/>
      <c r="AI177" s="205" t="s">
        <v>59</v>
      </c>
      <c r="AJ177" s="206"/>
      <c r="AK177" s="206"/>
      <c r="AL177" s="206"/>
      <c r="AM177" s="206"/>
      <c r="AN177" s="206"/>
      <c r="AO177" s="206"/>
      <c r="AP177" s="206"/>
      <c r="AQ177" s="206"/>
      <c r="AR177" s="206"/>
      <c r="AS177" s="206"/>
      <c r="AT177" s="206"/>
      <c r="AU177" s="206"/>
      <c r="AV177" s="206"/>
      <c r="AW177" s="206"/>
      <c r="AX177" s="206"/>
      <c r="AY177" s="206"/>
      <c r="AZ177" s="206"/>
      <c r="BA177" s="206"/>
      <c r="BB177" s="206"/>
      <c r="BC177" s="207"/>
      <c r="BD177" s="111">
        <f>BD178</f>
        <v>700700</v>
      </c>
      <c r="BE177" s="112"/>
      <c r="BF177" s="112"/>
      <c r="BG177" s="112"/>
      <c r="BH177" s="112"/>
      <c r="BI177" s="112"/>
      <c r="BJ177" s="112"/>
      <c r="BK177" s="112"/>
      <c r="BL177" s="112"/>
      <c r="BM177" s="112"/>
      <c r="BN177" s="112"/>
      <c r="BO177" s="112"/>
      <c r="BP177" s="112"/>
      <c r="BQ177" s="112"/>
      <c r="BR177" s="112"/>
      <c r="BS177" s="112"/>
      <c r="BT177" s="112"/>
      <c r="BU177" s="112"/>
      <c r="BV177" s="112"/>
      <c r="BW177" s="112"/>
      <c r="BX177" s="112"/>
      <c r="BY177" s="113"/>
      <c r="BZ177" s="111" t="str">
        <f aca="true" t="shared" si="11" ref="BZ177:BZ182">BZ178</f>
        <v>-</v>
      </c>
      <c r="CA177" s="112"/>
      <c r="CB177" s="112"/>
      <c r="CC177" s="112"/>
      <c r="CD177" s="112"/>
      <c r="CE177" s="112"/>
      <c r="CF177" s="112"/>
      <c r="CG177" s="112"/>
      <c r="CH177" s="112"/>
      <c r="CI177" s="112"/>
      <c r="CJ177" s="112"/>
      <c r="CK177" s="112"/>
      <c r="CL177" s="112"/>
      <c r="CM177" s="112"/>
      <c r="CN177" s="112"/>
      <c r="CO177" s="113"/>
      <c r="CP177" s="150">
        <f>BD177</f>
        <v>700700</v>
      </c>
      <c r="CQ177" s="151"/>
      <c r="CR177" s="151"/>
      <c r="CS177" s="151"/>
      <c r="CT177" s="151"/>
      <c r="CU177" s="151"/>
      <c r="CV177" s="151"/>
      <c r="CW177" s="151"/>
      <c r="CX177" s="151"/>
      <c r="CY177" s="151"/>
      <c r="CZ177" s="151"/>
      <c r="DA177" s="151"/>
      <c r="DB177" s="151"/>
      <c r="DC177" s="151"/>
      <c r="DD177" s="152"/>
    </row>
    <row r="178" spans="2:108" s="21" customFormat="1" ht="36.75" customHeight="1">
      <c r="B178" s="85" t="s">
        <v>431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5"/>
      <c r="AC178" s="188" t="s">
        <v>155</v>
      </c>
      <c r="AD178" s="118"/>
      <c r="AE178" s="118"/>
      <c r="AF178" s="118"/>
      <c r="AG178" s="118"/>
      <c r="AH178" s="119"/>
      <c r="AI178" s="117" t="s">
        <v>60</v>
      </c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  <c r="BB178" s="118"/>
      <c r="BC178" s="119"/>
      <c r="BD178" s="79">
        <f>BD179</f>
        <v>700700</v>
      </c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1"/>
      <c r="BZ178" s="79" t="str">
        <f t="shared" si="11"/>
        <v>-</v>
      </c>
      <c r="CA178" s="80"/>
      <c r="CB178" s="80"/>
      <c r="CC178" s="80"/>
      <c r="CD178" s="80"/>
      <c r="CE178" s="80"/>
      <c r="CF178" s="80"/>
      <c r="CG178" s="80"/>
      <c r="CH178" s="80"/>
      <c r="CI178" s="80"/>
      <c r="CJ178" s="80"/>
      <c r="CK178" s="80"/>
      <c r="CL178" s="80"/>
      <c r="CM178" s="80"/>
      <c r="CN178" s="80"/>
      <c r="CO178" s="81"/>
      <c r="CP178" s="125">
        <f>CP179</f>
        <v>700700</v>
      </c>
      <c r="CQ178" s="126"/>
      <c r="CR178" s="126"/>
      <c r="CS178" s="126"/>
      <c r="CT178" s="126"/>
      <c r="CU178" s="126"/>
      <c r="CV178" s="126"/>
      <c r="CW178" s="126"/>
      <c r="CX178" s="126"/>
      <c r="CY178" s="126"/>
      <c r="CZ178" s="126"/>
      <c r="DA178" s="126"/>
      <c r="DB178" s="126"/>
      <c r="DC178" s="126"/>
      <c r="DD178" s="127"/>
    </row>
    <row r="179" spans="2:108" s="21" customFormat="1" ht="35.25" customHeight="1">
      <c r="B179" s="85" t="s">
        <v>347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5"/>
      <c r="AC179" s="188" t="s">
        <v>155</v>
      </c>
      <c r="AD179" s="118"/>
      <c r="AE179" s="118"/>
      <c r="AF179" s="118"/>
      <c r="AG179" s="118"/>
      <c r="AH179" s="119"/>
      <c r="AI179" s="117" t="s">
        <v>61</v>
      </c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8"/>
      <c r="BC179" s="119"/>
      <c r="BD179" s="79">
        <f>BD180+BD188+BD184</f>
        <v>700700</v>
      </c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1"/>
      <c r="BZ179" s="79" t="s">
        <v>241</v>
      </c>
      <c r="CA179" s="80"/>
      <c r="CB179" s="80"/>
      <c r="CC179" s="80"/>
      <c r="CD179" s="80"/>
      <c r="CE179" s="80"/>
      <c r="CF179" s="80"/>
      <c r="CG179" s="80"/>
      <c r="CH179" s="80"/>
      <c r="CI179" s="80"/>
      <c r="CJ179" s="80"/>
      <c r="CK179" s="80"/>
      <c r="CL179" s="80"/>
      <c r="CM179" s="80"/>
      <c r="CN179" s="80"/>
      <c r="CO179" s="81"/>
      <c r="CP179" s="125">
        <f>CP180</f>
        <v>700700</v>
      </c>
      <c r="CQ179" s="126"/>
      <c r="CR179" s="126"/>
      <c r="CS179" s="126"/>
      <c r="CT179" s="126"/>
      <c r="CU179" s="126"/>
      <c r="CV179" s="126"/>
      <c r="CW179" s="126"/>
      <c r="CX179" s="126"/>
      <c r="CY179" s="126"/>
      <c r="CZ179" s="126"/>
      <c r="DA179" s="126"/>
      <c r="DB179" s="126"/>
      <c r="DC179" s="126"/>
      <c r="DD179" s="127"/>
    </row>
    <row r="180" spans="2:108" ht="104.25" customHeight="1">
      <c r="B180" s="85" t="s">
        <v>134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5"/>
      <c r="AC180" s="188" t="s">
        <v>155</v>
      </c>
      <c r="AD180" s="118"/>
      <c r="AE180" s="118"/>
      <c r="AF180" s="118"/>
      <c r="AG180" s="118"/>
      <c r="AH180" s="119"/>
      <c r="AI180" s="117" t="s">
        <v>66</v>
      </c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9"/>
      <c r="BD180" s="79">
        <f>BD181</f>
        <v>700700</v>
      </c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1"/>
      <c r="BZ180" s="79" t="str">
        <f t="shared" si="11"/>
        <v>-</v>
      </c>
      <c r="CA180" s="80"/>
      <c r="CB180" s="80"/>
      <c r="CC180" s="80"/>
      <c r="CD180" s="80"/>
      <c r="CE180" s="80"/>
      <c r="CF180" s="80"/>
      <c r="CG180" s="80"/>
      <c r="CH180" s="80"/>
      <c r="CI180" s="80"/>
      <c r="CJ180" s="80"/>
      <c r="CK180" s="80"/>
      <c r="CL180" s="80"/>
      <c r="CM180" s="80"/>
      <c r="CN180" s="80"/>
      <c r="CO180" s="81"/>
      <c r="CP180" s="125">
        <f>CP181</f>
        <v>700700</v>
      </c>
      <c r="CQ180" s="126"/>
      <c r="CR180" s="126"/>
      <c r="CS180" s="126"/>
      <c r="CT180" s="126"/>
      <c r="CU180" s="126"/>
      <c r="CV180" s="126"/>
      <c r="CW180" s="126"/>
      <c r="CX180" s="126"/>
      <c r="CY180" s="126"/>
      <c r="CZ180" s="126"/>
      <c r="DA180" s="126"/>
      <c r="DB180" s="126"/>
      <c r="DC180" s="126"/>
      <c r="DD180" s="127"/>
    </row>
    <row r="181" spans="2:108" ht="38.25" customHeight="1">
      <c r="B181" s="85" t="s">
        <v>373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5"/>
      <c r="AC181" s="188" t="s">
        <v>155</v>
      </c>
      <c r="AD181" s="118"/>
      <c r="AE181" s="118"/>
      <c r="AF181" s="118"/>
      <c r="AG181" s="118"/>
      <c r="AH181" s="119"/>
      <c r="AI181" s="117" t="s">
        <v>67</v>
      </c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8"/>
      <c r="BC181" s="119"/>
      <c r="BD181" s="79">
        <f>BD182</f>
        <v>700700</v>
      </c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1"/>
      <c r="BZ181" s="79" t="str">
        <f t="shared" si="11"/>
        <v>-</v>
      </c>
      <c r="CA181" s="80"/>
      <c r="CB181" s="80"/>
      <c r="CC181" s="80"/>
      <c r="CD181" s="80"/>
      <c r="CE181" s="80"/>
      <c r="CF181" s="80"/>
      <c r="CG181" s="80"/>
      <c r="CH181" s="80"/>
      <c r="CI181" s="80"/>
      <c r="CJ181" s="80"/>
      <c r="CK181" s="80"/>
      <c r="CL181" s="80"/>
      <c r="CM181" s="80"/>
      <c r="CN181" s="80"/>
      <c r="CO181" s="81"/>
      <c r="CP181" s="125">
        <f>CP182</f>
        <v>700700</v>
      </c>
      <c r="CQ181" s="126"/>
      <c r="CR181" s="126"/>
      <c r="CS181" s="126"/>
      <c r="CT181" s="126"/>
      <c r="CU181" s="126"/>
      <c r="CV181" s="126"/>
      <c r="CW181" s="126"/>
      <c r="CX181" s="126"/>
      <c r="CY181" s="126"/>
      <c r="CZ181" s="126"/>
      <c r="DA181" s="126"/>
      <c r="DB181" s="126"/>
      <c r="DC181" s="126"/>
      <c r="DD181" s="127"/>
    </row>
    <row r="182" spans="2:108" ht="36" customHeight="1">
      <c r="B182" s="85" t="s">
        <v>22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5"/>
      <c r="AC182" s="188" t="s">
        <v>155</v>
      </c>
      <c r="AD182" s="118"/>
      <c r="AE182" s="118"/>
      <c r="AF182" s="118"/>
      <c r="AG182" s="118"/>
      <c r="AH182" s="119"/>
      <c r="AI182" s="117" t="s">
        <v>68</v>
      </c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  <c r="BB182" s="118"/>
      <c r="BC182" s="119"/>
      <c r="BD182" s="79">
        <f>BD183</f>
        <v>700700</v>
      </c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1"/>
      <c r="BZ182" s="79" t="str">
        <f t="shared" si="11"/>
        <v>-</v>
      </c>
      <c r="CA182" s="80"/>
      <c r="CB182" s="80"/>
      <c r="CC182" s="80"/>
      <c r="CD182" s="80"/>
      <c r="CE182" s="80"/>
      <c r="CF182" s="80"/>
      <c r="CG182" s="80"/>
      <c r="CH182" s="80"/>
      <c r="CI182" s="80"/>
      <c r="CJ182" s="80"/>
      <c r="CK182" s="80"/>
      <c r="CL182" s="80"/>
      <c r="CM182" s="80"/>
      <c r="CN182" s="80"/>
      <c r="CO182" s="81"/>
      <c r="CP182" s="125">
        <f>CP183</f>
        <v>700700</v>
      </c>
      <c r="CQ182" s="126"/>
      <c r="CR182" s="126"/>
      <c r="CS182" s="126"/>
      <c r="CT182" s="126"/>
      <c r="CU182" s="126"/>
      <c r="CV182" s="126"/>
      <c r="CW182" s="126"/>
      <c r="CX182" s="126"/>
      <c r="CY182" s="126"/>
      <c r="CZ182" s="126"/>
      <c r="DA182" s="126"/>
      <c r="DB182" s="126"/>
      <c r="DC182" s="126"/>
      <c r="DD182" s="127"/>
    </row>
    <row r="183" spans="2:108" ht="12" customHeight="1">
      <c r="B183" s="85" t="s">
        <v>489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5"/>
      <c r="AC183" s="188" t="s">
        <v>155</v>
      </c>
      <c r="AD183" s="118"/>
      <c r="AE183" s="118"/>
      <c r="AF183" s="118"/>
      <c r="AG183" s="118"/>
      <c r="AH183" s="119"/>
      <c r="AI183" s="117" t="s">
        <v>69</v>
      </c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  <c r="AZ183" s="118"/>
      <c r="BA183" s="118"/>
      <c r="BB183" s="118"/>
      <c r="BC183" s="119"/>
      <c r="BD183" s="79">
        <v>700700</v>
      </c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1"/>
      <c r="BZ183" s="79" t="s">
        <v>241</v>
      </c>
      <c r="CA183" s="80"/>
      <c r="CB183" s="80"/>
      <c r="CC183" s="80"/>
      <c r="CD183" s="80"/>
      <c r="CE183" s="80"/>
      <c r="CF183" s="80"/>
      <c r="CG183" s="80"/>
      <c r="CH183" s="80"/>
      <c r="CI183" s="80"/>
      <c r="CJ183" s="80"/>
      <c r="CK183" s="80"/>
      <c r="CL183" s="80"/>
      <c r="CM183" s="80"/>
      <c r="CN183" s="80"/>
      <c r="CO183" s="81"/>
      <c r="CP183" s="125">
        <f>BD183</f>
        <v>700700</v>
      </c>
      <c r="CQ183" s="126"/>
      <c r="CR183" s="126"/>
      <c r="CS183" s="126"/>
      <c r="CT183" s="126"/>
      <c r="CU183" s="126"/>
      <c r="CV183" s="126"/>
      <c r="CW183" s="126"/>
      <c r="CX183" s="126"/>
      <c r="CY183" s="126"/>
      <c r="CZ183" s="126"/>
      <c r="DA183" s="126"/>
      <c r="DB183" s="126"/>
      <c r="DC183" s="126"/>
      <c r="DD183" s="127"/>
    </row>
    <row r="184" spans="2:108" ht="127.5" customHeight="1" hidden="1">
      <c r="B184" s="85" t="s">
        <v>448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5"/>
      <c r="AC184" s="188" t="s">
        <v>155</v>
      </c>
      <c r="AD184" s="118"/>
      <c r="AE184" s="118"/>
      <c r="AF184" s="118"/>
      <c r="AG184" s="118"/>
      <c r="AH184" s="119"/>
      <c r="AI184" s="117" t="s">
        <v>447</v>
      </c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  <c r="BB184" s="118"/>
      <c r="BC184" s="119"/>
      <c r="BD184" s="79">
        <f>BD185</f>
        <v>0</v>
      </c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1"/>
      <c r="BZ184" s="79">
        <f>BZ185</f>
        <v>0</v>
      </c>
      <c r="CA184" s="80"/>
      <c r="CB184" s="80"/>
      <c r="CC184" s="80"/>
      <c r="CD184" s="80"/>
      <c r="CE184" s="80"/>
      <c r="CF184" s="80"/>
      <c r="CG184" s="80"/>
      <c r="CH184" s="80"/>
      <c r="CI184" s="80"/>
      <c r="CJ184" s="80"/>
      <c r="CK184" s="80"/>
      <c r="CL184" s="80"/>
      <c r="CM184" s="80"/>
      <c r="CN184" s="80"/>
      <c r="CO184" s="81"/>
      <c r="CP184" s="125">
        <f>CP185</f>
        <v>0</v>
      </c>
      <c r="CQ184" s="126"/>
      <c r="CR184" s="126"/>
      <c r="CS184" s="126"/>
      <c r="CT184" s="126"/>
      <c r="CU184" s="126"/>
      <c r="CV184" s="126"/>
      <c r="CW184" s="126"/>
      <c r="CX184" s="126"/>
      <c r="CY184" s="126"/>
      <c r="CZ184" s="126"/>
      <c r="DA184" s="126"/>
      <c r="DB184" s="126"/>
      <c r="DC184" s="126"/>
      <c r="DD184" s="127"/>
    </row>
    <row r="185" spans="2:108" ht="17.25" customHeight="1" hidden="1">
      <c r="B185" s="85" t="s">
        <v>449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5"/>
      <c r="AC185" s="188" t="s">
        <v>155</v>
      </c>
      <c r="AD185" s="118"/>
      <c r="AE185" s="118"/>
      <c r="AF185" s="118"/>
      <c r="AG185" s="118"/>
      <c r="AH185" s="119"/>
      <c r="AI185" s="117" t="s">
        <v>450</v>
      </c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  <c r="BB185" s="118"/>
      <c r="BC185" s="119"/>
      <c r="BD185" s="79">
        <f>BD186</f>
        <v>0</v>
      </c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1"/>
      <c r="BZ185" s="79">
        <f>BZ186</f>
        <v>0</v>
      </c>
      <c r="CA185" s="80"/>
      <c r="CB185" s="80"/>
      <c r="CC185" s="80"/>
      <c r="CD185" s="80"/>
      <c r="CE185" s="80"/>
      <c r="CF185" s="80"/>
      <c r="CG185" s="80"/>
      <c r="CH185" s="80"/>
      <c r="CI185" s="80"/>
      <c r="CJ185" s="80"/>
      <c r="CK185" s="80"/>
      <c r="CL185" s="80"/>
      <c r="CM185" s="80"/>
      <c r="CN185" s="80"/>
      <c r="CO185" s="81"/>
      <c r="CP185" s="125">
        <f>CP186</f>
        <v>0</v>
      </c>
      <c r="CQ185" s="126"/>
      <c r="CR185" s="126"/>
      <c r="CS185" s="126"/>
      <c r="CT185" s="126"/>
      <c r="CU185" s="126"/>
      <c r="CV185" s="126"/>
      <c r="CW185" s="126"/>
      <c r="CX185" s="126"/>
      <c r="CY185" s="126"/>
      <c r="CZ185" s="126"/>
      <c r="DA185" s="126"/>
      <c r="DB185" s="126"/>
      <c r="DC185" s="126"/>
      <c r="DD185" s="127"/>
    </row>
    <row r="186" spans="2:108" ht="18" customHeight="1" hidden="1">
      <c r="B186" s="85" t="s">
        <v>228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5"/>
      <c r="AC186" s="188" t="s">
        <v>155</v>
      </c>
      <c r="AD186" s="118"/>
      <c r="AE186" s="118"/>
      <c r="AF186" s="118"/>
      <c r="AG186" s="118"/>
      <c r="AH186" s="119"/>
      <c r="AI186" s="117" t="s">
        <v>451</v>
      </c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  <c r="BB186" s="118"/>
      <c r="BC186" s="119"/>
      <c r="BD186" s="79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1"/>
      <c r="BZ186" s="79"/>
      <c r="CA186" s="80"/>
      <c r="CB186" s="80"/>
      <c r="CC186" s="80"/>
      <c r="CD186" s="80"/>
      <c r="CE186" s="80"/>
      <c r="CF186" s="80"/>
      <c r="CG186" s="80"/>
      <c r="CH186" s="80"/>
      <c r="CI186" s="80"/>
      <c r="CJ186" s="80"/>
      <c r="CK186" s="80"/>
      <c r="CL186" s="80"/>
      <c r="CM186" s="80"/>
      <c r="CN186" s="80"/>
      <c r="CO186" s="81"/>
      <c r="CP186" s="125">
        <f>BD186-BZ186</f>
        <v>0</v>
      </c>
      <c r="CQ186" s="126"/>
      <c r="CR186" s="126"/>
      <c r="CS186" s="126"/>
      <c r="CT186" s="126"/>
      <c r="CU186" s="126"/>
      <c r="CV186" s="126"/>
      <c r="CW186" s="126"/>
      <c r="CX186" s="126"/>
      <c r="CY186" s="126"/>
      <c r="CZ186" s="126"/>
      <c r="DA186" s="126"/>
      <c r="DB186" s="126"/>
      <c r="DC186" s="126"/>
      <c r="DD186" s="127"/>
    </row>
    <row r="187" spans="2:108" ht="21.75" customHeight="1" hidden="1">
      <c r="B187" s="58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50"/>
      <c r="AC187" s="54"/>
      <c r="AD187" s="55"/>
      <c r="AE187" s="55"/>
      <c r="AF187" s="55"/>
      <c r="AG187" s="55"/>
      <c r="AH187" s="56"/>
      <c r="AI187" s="57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6"/>
      <c r="BD187" s="51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3"/>
      <c r="BZ187" s="51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3"/>
      <c r="CP187" s="59"/>
      <c r="CQ187" s="60"/>
      <c r="CR187" s="60"/>
      <c r="CS187" s="60"/>
      <c r="CT187" s="60"/>
      <c r="CU187" s="64"/>
      <c r="CV187" s="65"/>
      <c r="CW187" s="65"/>
      <c r="CX187" s="65"/>
      <c r="CY187" s="65"/>
      <c r="CZ187" s="65"/>
      <c r="DA187" s="65"/>
      <c r="DB187" s="65"/>
      <c r="DC187" s="65"/>
      <c r="DD187" s="65"/>
    </row>
    <row r="188" spans="2:108" ht="18.75" customHeight="1" hidden="1">
      <c r="B188" s="85" t="s">
        <v>446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5"/>
      <c r="AC188" s="188" t="s">
        <v>155</v>
      </c>
      <c r="AD188" s="118"/>
      <c r="AE188" s="118"/>
      <c r="AF188" s="118"/>
      <c r="AG188" s="118"/>
      <c r="AH188" s="119"/>
      <c r="AI188" s="117" t="s">
        <v>62</v>
      </c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  <c r="BB188" s="118"/>
      <c r="BC188" s="119"/>
      <c r="BD188" s="79">
        <f>BD189</f>
        <v>0</v>
      </c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1"/>
      <c r="BZ188" s="79">
        <f>BZ189</f>
        <v>0</v>
      </c>
      <c r="CA188" s="80"/>
      <c r="CB188" s="80"/>
      <c r="CC188" s="80"/>
      <c r="CD188" s="80"/>
      <c r="CE188" s="80"/>
      <c r="CF188" s="80"/>
      <c r="CG188" s="80"/>
      <c r="CH188" s="80"/>
      <c r="CI188" s="80"/>
      <c r="CJ188" s="80"/>
      <c r="CK188" s="80"/>
      <c r="CL188" s="80"/>
      <c r="CM188" s="80"/>
      <c r="CN188" s="80"/>
      <c r="CO188" s="81"/>
      <c r="CP188" s="79">
        <f>BD188-BZ188</f>
        <v>0</v>
      </c>
      <c r="CQ188" s="80"/>
      <c r="CR188" s="80"/>
      <c r="CS188" s="80"/>
      <c r="CT188" s="80"/>
      <c r="CU188" s="80"/>
      <c r="CV188" s="80"/>
      <c r="CW188" s="80"/>
      <c r="CX188" s="80"/>
      <c r="CY188" s="80"/>
      <c r="CZ188" s="80"/>
      <c r="DA188" s="80"/>
      <c r="DB188" s="80"/>
      <c r="DC188" s="80"/>
      <c r="DD188" s="81"/>
    </row>
    <row r="189" spans="2:108" ht="18.75" customHeight="1" hidden="1">
      <c r="B189" s="85" t="s">
        <v>373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5"/>
      <c r="AC189" s="188" t="s">
        <v>155</v>
      </c>
      <c r="AD189" s="118"/>
      <c r="AE189" s="118"/>
      <c r="AF189" s="118"/>
      <c r="AG189" s="118"/>
      <c r="AH189" s="119"/>
      <c r="AI189" s="117" t="s">
        <v>65</v>
      </c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  <c r="BB189" s="118"/>
      <c r="BC189" s="119"/>
      <c r="BD189" s="79">
        <f>BD190</f>
        <v>0</v>
      </c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1"/>
      <c r="BZ189" s="79">
        <f>BZ190</f>
        <v>0</v>
      </c>
      <c r="CA189" s="80"/>
      <c r="CB189" s="80"/>
      <c r="CC189" s="80"/>
      <c r="CD189" s="80"/>
      <c r="CE189" s="80"/>
      <c r="CF189" s="80"/>
      <c r="CG189" s="80"/>
      <c r="CH189" s="80"/>
      <c r="CI189" s="80"/>
      <c r="CJ189" s="80"/>
      <c r="CK189" s="80"/>
      <c r="CL189" s="80"/>
      <c r="CM189" s="80"/>
      <c r="CN189" s="80"/>
      <c r="CO189" s="81"/>
      <c r="CP189" s="79">
        <f>BD189-BZ189</f>
        <v>0</v>
      </c>
      <c r="CQ189" s="80"/>
      <c r="CR189" s="80"/>
      <c r="CS189" s="80"/>
      <c r="CT189" s="80"/>
      <c r="CU189" s="80"/>
      <c r="CV189" s="80"/>
      <c r="CW189" s="80"/>
      <c r="CX189" s="80"/>
      <c r="CY189" s="80"/>
      <c r="CZ189" s="80"/>
      <c r="DA189" s="80"/>
      <c r="DB189" s="80"/>
      <c r="DC189" s="80"/>
      <c r="DD189" s="81"/>
    </row>
    <row r="190" spans="2:108" ht="21" customHeight="1" hidden="1">
      <c r="B190" s="85" t="s">
        <v>22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5"/>
      <c r="AC190" s="188" t="s">
        <v>155</v>
      </c>
      <c r="AD190" s="118"/>
      <c r="AE190" s="118"/>
      <c r="AF190" s="118"/>
      <c r="AG190" s="118"/>
      <c r="AH190" s="119"/>
      <c r="AI190" s="117" t="s">
        <v>63</v>
      </c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  <c r="BA190" s="118"/>
      <c r="BB190" s="118"/>
      <c r="BC190" s="119"/>
      <c r="BD190" s="79">
        <f>BD191</f>
        <v>0</v>
      </c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1"/>
      <c r="BZ190" s="79">
        <f>BZ191</f>
        <v>0</v>
      </c>
      <c r="CA190" s="80"/>
      <c r="CB190" s="80"/>
      <c r="CC190" s="80"/>
      <c r="CD190" s="80"/>
      <c r="CE190" s="80"/>
      <c r="CF190" s="80"/>
      <c r="CG190" s="80"/>
      <c r="CH190" s="80"/>
      <c r="CI190" s="80"/>
      <c r="CJ190" s="80"/>
      <c r="CK190" s="80"/>
      <c r="CL190" s="80"/>
      <c r="CM190" s="80"/>
      <c r="CN190" s="80"/>
      <c r="CO190" s="81"/>
      <c r="CP190" s="79">
        <f>BD190-BZ190</f>
        <v>0</v>
      </c>
      <c r="CQ190" s="80"/>
      <c r="CR190" s="80"/>
      <c r="CS190" s="80"/>
      <c r="CT190" s="80"/>
      <c r="CU190" s="80"/>
      <c r="CV190" s="80"/>
      <c r="CW190" s="80"/>
      <c r="CX190" s="80"/>
      <c r="CY190" s="80"/>
      <c r="CZ190" s="80"/>
      <c r="DA190" s="80"/>
      <c r="DB190" s="80"/>
      <c r="DC190" s="80"/>
      <c r="DD190" s="81"/>
    </row>
    <row r="191" spans="2:108" ht="19.5" customHeight="1" hidden="1">
      <c r="B191" s="85" t="s">
        <v>489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5"/>
      <c r="AC191" s="188" t="s">
        <v>155</v>
      </c>
      <c r="AD191" s="118"/>
      <c r="AE191" s="118"/>
      <c r="AF191" s="118"/>
      <c r="AG191" s="118"/>
      <c r="AH191" s="119"/>
      <c r="AI191" s="117" t="s">
        <v>64</v>
      </c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  <c r="BB191" s="118"/>
      <c r="BC191" s="119"/>
      <c r="BD191" s="79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1"/>
      <c r="BZ191" s="79"/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0"/>
      <c r="CO191" s="81"/>
      <c r="CP191" s="79">
        <f>BD191-BZ191</f>
        <v>0</v>
      </c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1"/>
    </row>
    <row r="192" spans="2:108" ht="20.25" customHeight="1">
      <c r="B192" s="208" t="s">
        <v>232</v>
      </c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6"/>
      <c r="AC192" s="188" t="s">
        <v>155</v>
      </c>
      <c r="AD192" s="118"/>
      <c r="AE192" s="118"/>
      <c r="AF192" s="118"/>
      <c r="AG192" s="118"/>
      <c r="AH192" s="119"/>
      <c r="AI192" s="205" t="s">
        <v>70</v>
      </c>
      <c r="AJ192" s="206"/>
      <c r="AK192" s="206"/>
      <c r="AL192" s="206"/>
      <c r="AM192" s="206"/>
      <c r="AN192" s="206"/>
      <c r="AO192" s="206"/>
      <c r="AP192" s="206"/>
      <c r="AQ192" s="206"/>
      <c r="AR192" s="206"/>
      <c r="AS192" s="206"/>
      <c r="AT192" s="206"/>
      <c r="AU192" s="206"/>
      <c r="AV192" s="206"/>
      <c r="AW192" s="206"/>
      <c r="AX192" s="206"/>
      <c r="AY192" s="206"/>
      <c r="AZ192" s="206"/>
      <c r="BA192" s="206"/>
      <c r="BB192" s="206"/>
      <c r="BC192" s="207"/>
      <c r="BD192" s="111">
        <f>BD193+BD214+BD221</f>
        <v>13788700</v>
      </c>
      <c r="BE192" s="112"/>
      <c r="BF192" s="112"/>
      <c r="BG192" s="112"/>
      <c r="BH192" s="112"/>
      <c r="BI192" s="112"/>
      <c r="BJ192" s="112"/>
      <c r="BK192" s="112"/>
      <c r="BL192" s="112"/>
      <c r="BM192" s="112"/>
      <c r="BN192" s="112"/>
      <c r="BO192" s="112"/>
      <c r="BP192" s="112"/>
      <c r="BQ192" s="112"/>
      <c r="BR192" s="112"/>
      <c r="BS192" s="112"/>
      <c r="BT192" s="112"/>
      <c r="BU192" s="112"/>
      <c r="BV192" s="112"/>
      <c r="BW192" s="112"/>
      <c r="BX192" s="112"/>
      <c r="BY192" s="113"/>
      <c r="BZ192" s="111">
        <f>BZ221</f>
        <v>53574.96</v>
      </c>
      <c r="CA192" s="112"/>
      <c r="CB192" s="112"/>
      <c r="CC192" s="112"/>
      <c r="CD192" s="112"/>
      <c r="CE192" s="112"/>
      <c r="CF192" s="112"/>
      <c r="CG192" s="112"/>
      <c r="CH192" s="112"/>
      <c r="CI192" s="112"/>
      <c r="CJ192" s="112"/>
      <c r="CK192" s="112"/>
      <c r="CL192" s="112"/>
      <c r="CM192" s="112"/>
      <c r="CN192" s="112"/>
      <c r="CO192" s="113"/>
      <c r="CP192" s="111">
        <f>BD192-BZ192</f>
        <v>13735125.04</v>
      </c>
      <c r="CQ192" s="112"/>
      <c r="CR192" s="112"/>
      <c r="CS192" s="112"/>
      <c r="CT192" s="112"/>
      <c r="CU192" s="112"/>
      <c r="CV192" s="112"/>
      <c r="CW192" s="112"/>
      <c r="CX192" s="112"/>
      <c r="CY192" s="112"/>
      <c r="CZ192" s="112"/>
      <c r="DA192" s="112"/>
      <c r="DB192" s="112"/>
      <c r="DC192" s="112"/>
      <c r="DD192" s="113"/>
    </row>
    <row r="193" spans="2:108" ht="19.5" customHeight="1">
      <c r="B193" s="208" t="s">
        <v>313</v>
      </c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6"/>
      <c r="AC193" s="188" t="s">
        <v>155</v>
      </c>
      <c r="AD193" s="118"/>
      <c r="AE193" s="118"/>
      <c r="AF193" s="118"/>
      <c r="AG193" s="118"/>
      <c r="AH193" s="119"/>
      <c r="AI193" s="205" t="s">
        <v>71</v>
      </c>
      <c r="AJ193" s="206"/>
      <c r="AK193" s="206"/>
      <c r="AL193" s="206"/>
      <c r="AM193" s="206"/>
      <c r="AN193" s="206"/>
      <c r="AO193" s="206"/>
      <c r="AP193" s="206"/>
      <c r="AQ193" s="206"/>
      <c r="AR193" s="206"/>
      <c r="AS193" s="206"/>
      <c r="AT193" s="206"/>
      <c r="AU193" s="206"/>
      <c r="AV193" s="206"/>
      <c r="AW193" s="206"/>
      <c r="AX193" s="206"/>
      <c r="AY193" s="206"/>
      <c r="AZ193" s="206"/>
      <c r="BA193" s="206"/>
      <c r="BB193" s="206"/>
      <c r="BC193" s="207"/>
      <c r="BD193" s="111">
        <f>BD194+BD208</f>
        <v>13177700</v>
      </c>
      <c r="BE193" s="112"/>
      <c r="BF193" s="112"/>
      <c r="BG193" s="112"/>
      <c r="BH193" s="112"/>
      <c r="BI193" s="112"/>
      <c r="BJ193" s="112"/>
      <c r="BK193" s="112"/>
      <c r="BL193" s="112"/>
      <c r="BM193" s="112"/>
      <c r="BN193" s="112"/>
      <c r="BO193" s="112"/>
      <c r="BP193" s="112"/>
      <c r="BQ193" s="112"/>
      <c r="BR193" s="112"/>
      <c r="BS193" s="112"/>
      <c r="BT193" s="112"/>
      <c r="BU193" s="112"/>
      <c r="BV193" s="112"/>
      <c r="BW193" s="112"/>
      <c r="BX193" s="112"/>
      <c r="BY193" s="113"/>
      <c r="BZ193" s="111" t="str">
        <f aca="true" t="shared" si="12" ref="BZ193:BZ198">BZ194</f>
        <v>-</v>
      </c>
      <c r="CA193" s="112"/>
      <c r="CB193" s="112"/>
      <c r="CC193" s="112"/>
      <c r="CD193" s="112"/>
      <c r="CE193" s="112"/>
      <c r="CF193" s="112"/>
      <c r="CG193" s="112"/>
      <c r="CH193" s="112"/>
      <c r="CI193" s="112"/>
      <c r="CJ193" s="112"/>
      <c r="CK193" s="112"/>
      <c r="CL193" s="112"/>
      <c r="CM193" s="112"/>
      <c r="CN193" s="112"/>
      <c r="CO193" s="113"/>
      <c r="CP193" s="123">
        <f>BD193</f>
        <v>13177700</v>
      </c>
      <c r="CQ193" s="123"/>
      <c r="CR193" s="123"/>
      <c r="CS193" s="123"/>
      <c r="CT193" s="123"/>
      <c r="CU193" s="123"/>
      <c r="CV193" s="123"/>
      <c r="CW193" s="123"/>
      <c r="CX193" s="123"/>
      <c r="CY193" s="123"/>
      <c r="CZ193" s="123"/>
      <c r="DA193" s="123"/>
      <c r="DB193" s="123"/>
      <c r="DC193" s="123"/>
      <c r="DD193" s="123"/>
    </row>
    <row r="194" spans="2:108" ht="51" customHeight="1">
      <c r="B194" s="85" t="s">
        <v>2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5"/>
      <c r="AC194" s="188" t="s">
        <v>155</v>
      </c>
      <c r="AD194" s="118"/>
      <c r="AE194" s="118"/>
      <c r="AF194" s="118"/>
      <c r="AG194" s="118"/>
      <c r="AH194" s="119"/>
      <c r="AI194" s="117" t="s">
        <v>72</v>
      </c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  <c r="BB194" s="118"/>
      <c r="BC194" s="119"/>
      <c r="BD194" s="78">
        <f>BD195</f>
        <v>404000</v>
      </c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8"/>
      <c r="BQ194" s="78"/>
      <c r="BR194" s="78"/>
      <c r="BS194" s="78"/>
      <c r="BT194" s="78"/>
      <c r="BU194" s="78"/>
      <c r="BV194" s="78"/>
      <c r="BW194" s="78"/>
      <c r="BX194" s="78"/>
      <c r="BY194" s="78"/>
      <c r="BZ194" s="78" t="str">
        <f t="shared" si="12"/>
        <v>-</v>
      </c>
      <c r="CA194" s="78"/>
      <c r="CB194" s="78"/>
      <c r="CC194" s="78"/>
      <c r="CD194" s="7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>
        <f>CP195</f>
        <v>20000</v>
      </c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</row>
    <row r="195" spans="2:108" ht="36" customHeight="1">
      <c r="B195" s="85" t="s">
        <v>348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5"/>
      <c r="AC195" s="188" t="s">
        <v>155</v>
      </c>
      <c r="AD195" s="118"/>
      <c r="AE195" s="118"/>
      <c r="AF195" s="118"/>
      <c r="AG195" s="118"/>
      <c r="AH195" s="119"/>
      <c r="AI195" s="117" t="s">
        <v>73</v>
      </c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  <c r="BB195" s="118"/>
      <c r="BC195" s="119"/>
      <c r="BD195" s="78">
        <f>BD196+BD200</f>
        <v>404000</v>
      </c>
      <c r="BE195" s="78"/>
      <c r="BF195" s="78"/>
      <c r="BG195" s="78"/>
      <c r="BH195" s="78"/>
      <c r="BI195" s="78"/>
      <c r="BJ195" s="78"/>
      <c r="BK195" s="78"/>
      <c r="BL195" s="78"/>
      <c r="BM195" s="78"/>
      <c r="BN195" s="78"/>
      <c r="BO195" s="78"/>
      <c r="BP195" s="78"/>
      <c r="BQ195" s="78"/>
      <c r="BR195" s="78"/>
      <c r="BS195" s="78"/>
      <c r="BT195" s="78"/>
      <c r="BU195" s="78"/>
      <c r="BV195" s="78"/>
      <c r="BW195" s="78"/>
      <c r="BX195" s="78"/>
      <c r="BY195" s="78"/>
      <c r="BZ195" s="78" t="str">
        <f t="shared" si="12"/>
        <v>-</v>
      </c>
      <c r="CA195" s="78"/>
      <c r="CB195" s="78"/>
      <c r="CC195" s="78"/>
      <c r="CD195" s="7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>
        <f>CP196</f>
        <v>20000</v>
      </c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</row>
    <row r="196" spans="2:108" s="21" customFormat="1" ht="93.75" customHeight="1">
      <c r="B196" s="85" t="s">
        <v>123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5"/>
      <c r="AC196" s="216" t="s">
        <v>155</v>
      </c>
      <c r="AD196" s="217"/>
      <c r="AE196" s="217"/>
      <c r="AF196" s="217"/>
      <c r="AG196" s="217"/>
      <c r="AH196" s="218"/>
      <c r="AI196" s="117" t="s">
        <v>74</v>
      </c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8"/>
      <c r="AZ196" s="118"/>
      <c r="BA196" s="118"/>
      <c r="BB196" s="118"/>
      <c r="BC196" s="119"/>
      <c r="BD196" s="78">
        <f>BD197</f>
        <v>20000</v>
      </c>
      <c r="BE196" s="78"/>
      <c r="BF196" s="78"/>
      <c r="BG196" s="78"/>
      <c r="BH196" s="78"/>
      <c r="BI196" s="78"/>
      <c r="BJ196" s="78"/>
      <c r="BK196" s="78"/>
      <c r="BL196" s="78"/>
      <c r="BM196" s="78"/>
      <c r="BN196" s="78"/>
      <c r="BO196" s="78"/>
      <c r="BP196" s="78"/>
      <c r="BQ196" s="78"/>
      <c r="BR196" s="78"/>
      <c r="BS196" s="78"/>
      <c r="BT196" s="78"/>
      <c r="BU196" s="78"/>
      <c r="BV196" s="78"/>
      <c r="BW196" s="78"/>
      <c r="BX196" s="78"/>
      <c r="BY196" s="78"/>
      <c r="BZ196" s="78" t="str">
        <f t="shared" si="12"/>
        <v>-</v>
      </c>
      <c r="CA196" s="78"/>
      <c r="CB196" s="78"/>
      <c r="CC196" s="78"/>
      <c r="CD196" s="7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>
        <f>CP197</f>
        <v>20000</v>
      </c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</row>
    <row r="197" spans="2:108" s="21" customFormat="1" ht="39.75" customHeight="1">
      <c r="B197" s="85" t="s">
        <v>373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5"/>
      <c r="AC197" s="77" t="s">
        <v>155</v>
      </c>
      <c r="AD197" s="77"/>
      <c r="AE197" s="77"/>
      <c r="AF197" s="77"/>
      <c r="AG197" s="77"/>
      <c r="AH197" s="77"/>
      <c r="AI197" s="117" t="s">
        <v>75</v>
      </c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  <c r="BA197" s="118"/>
      <c r="BB197" s="118"/>
      <c r="BC197" s="119"/>
      <c r="BD197" s="78">
        <f>BD198</f>
        <v>20000</v>
      </c>
      <c r="BE197" s="78"/>
      <c r="BF197" s="78"/>
      <c r="BG197" s="78"/>
      <c r="BH197" s="78"/>
      <c r="BI197" s="78"/>
      <c r="BJ197" s="78"/>
      <c r="BK197" s="78"/>
      <c r="BL197" s="78"/>
      <c r="BM197" s="78"/>
      <c r="BN197" s="78"/>
      <c r="BO197" s="78"/>
      <c r="BP197" s="78"/>
      <c r="BQ197" s="78"/>
      <c r="BR197" s="78"/>
      <c r="BS197" s="78"/>
      <c r="BT197" s="78"/>
      <c r="BU197" s="78"/>
      <c r="BV197" s="78"/>
      <c r="BW197" s="78"/>
      <c r="BX197" s="78"/>
      <c r="BY197" s="78"/>
      <c r="BZ197" s="78" t="str">
        <f t="shared" si="12"/>
        <v>-</v>
      </c>
      <c r="CA197" s="78"/>
      <c r="CB197" s="78"/>
      <c r="CC197" s="78"/>
      <c r="CD197" s="7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>
        <f>CP198</f>
        <v>20000</v>
      </c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</row>
    <row r="198" spans="2:108" ht="38.25" customHeight="1">
      <c r="B198" s="85" t="s">
        <v>22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5"/>
      <c r="AC198" s="77" t="s">
        <v>155</v>
      </c>
      <c r="AD198" s="77"/>
      <c r="AE198" s="77"/>
      <c r="AF198" s="77"/>
      <c r="AG198" s="77"/>
      <c r="AH198" s="77"/>
      <c r="AI198" s="117" t="s">
        <v>76</v>
      </c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  <c r="BB198" s="118"/>
      <c r="BC198" s="119"/>
      <c r="BD198" s="78">
        <f>BD199</f>
        <v>20000</v>
      </c>
      <c r="BE198" s="78"/>
      <c r="BF198" s="78"/>
      <c r="BG198" s="78"/>
      <c r="BH198" s="78"/>
      <c r="BI198" s="78"/>
      <c r="BJ198" s="78"/>
      <c r="BK198" s="78"/>
      <c r="BL198" s="78"/>
      <c r="BM198" s="78"/>
      <c r="BN198" s="78"/>
      <c r="BO198" s="78"/>
      <c r="BP198" s="78"/>
      <c r="BQ198" s="78"/>
      <c r="BR198" s="78"/>
      <c r="BS198" s="78"/>
      <c r="BT198" s="78"/>
      <c r="BU198" s="78"/>
      <c r="BV198" s="78"/>
      <c r="BW198" s="78"/>
      <c r="BX198" s="78"/>
      <c r="BY198" s="78"/>
      <c r="BZ198" s="78" t="str">
        <f t="shared" si="12"/>
        <v>-</v>
      </c>
      <c r="CA198" s="78"/>
      <c r="CB198" s="78"/>
      <c r="CC198" s="78"/>
      <c r="CD198" s="7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>
        <f>CP199</f>
        <v>20000</v>
      </c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</row>
    <row r="199" spans="2:108" ht="19.5" customHeight="1">
      <c r="B199" s="215" t="s">
        <v>489</v>
      </c>
      <c r="C199" s="172"/>
      <c r="D199" s="172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  <c r="AA199" s="172"/>
      <c r="AB199" s="173"/>
      <c r="AC199" s="77" t="s">
        <v>155</v>
      </c>
      <c r="AD199" s="77"/>
      <c r="AE199" s="77"/>
      <c r="AF199" s="77"/>
      <c r="AG199" s="77"/>
      <c r="AH199" s="77"/>
      <c r="AI199" s="224" t="s">
        <v>77</v>
      </c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  <c r="AW199" s="217"/>
      <c r="AX199" s="217"/>
      <c r="AY199" s="217"/>
      <c r="AZ199" s="217"/>
      <c r="BA199" s="217"/>
      <c r="BB199" s="217"/>
      <c r="BC199" s="218"/>
      <c r="BD199" s="144">
        <v>20000</v>
      </c>
      <c r="BE199" s="144"/>
      <c r="BF199" s="144"/>
      <c r="BG199" s="144"/>
      <c r="BH199" s="144"/>
      <c r="BI199" s="144"/>
      <c r="BJ199" s="144"/>
      <c r="BK199" s="144"/>
      <c r="BL199" s="144"/>
      <c r="BM199" s="144"/>
      <c r="BN199" s="144"/>
      <c r="BO199" s="144"/>
      <c r="BP199" s="144"/>
      <c r="BQ199" s="144"/>
      <c r="BR199" s="144"/>
      <c r="BS199" s="144"/>
      <c r="BT199" s="144"/>
      <c r="BU199" s="144"/>
      <c r="BV199" s="144"/>
      <c r="BW199" s="144"/>
      <c r="BX199" s="144"/>
      <c r="BY199" s="144"/>
      <c r="BZ199" s="144" t="s">
        <v>241</v>
      </c>
      <c r="CA199" s="144"/>
      <c r="CB199" s="144"/>
      <c r="CC199" s="144"/>
      <c r="CD199" s="144"/>
      <c r="CE199" s="144"/>
      <c r="CF199" s="144"/>
      <c r="CG199" s="144"/>
      <c r="CH199" s="144"/>
      <c r="CI199" s="144"/>
      <c r="CJ199" s="144"/>
      <c r="CK199" s="144"/>
      <c r="CL199" s="144"/>
      <c r="CM199" s="144"/>
      <c r="CN199" s="144"/>
      <c r="CO199" s="144"/>
      <c r="CP199" s="78">
        <f>BD199</f>
        <v>20000</v>
      </c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</row>
    <row r="200" spans="2:108" s="372" customFormat="1" ht="114" customHeight="1">
      <c r="B200" s="370" t="s">
        <v>630</v>
      </c>
      <c r="C200" s="370"/>
      <c r="D200" s="370"/>
      <c r="E200" s="370"/>
      <c r="F200" s="370"/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70"/>
      <c r="R200" s="370"/>
      <c r="S200" s="370"/>
      <c r="T200" s="370"/>
      <c r="U200" s="370"/>
      <c r="V200" s="370"/>
      <c r="W200" s="370"/>
      <c r="X200" s="370"/>
      <c r="Y200" s="370"/>
      <c r="Z200" s="370"/>
      <c r="AA200" s="370"/>
      <c r="AB200" s="370"/>
      <c r="AC200" s="371" t="s">
        <v>155</v>
      </c>
      <c r="AD200" s="371"/>
      <c r="AE200" s="371"/>
      <c r="AF200" s="371"/>
      <c r="AG200" s="371"/>
      <c r="AH200" s="371"/>
      <c r="AI200" s="371" t="s">
        <v>624</v>
      </c>
      <c r="AJ200" s="371"/>
      <c r="AK200" s="371"/>
      <c r="AL200" s="371"/>
      <c r="AM200" s="371"/>
      <c r="AN200" s="371"/>
      <c r="AO200" s="371"/>
      <c r="AP200" s="371"/>
      <c r="AQ200" s="371"/>
      <c r="AR200" s="371"/>
      <c r="AS200" s="371"/>
      <c r="AT200" s="371"/>
      <c r="AU200" s="371"/>
      <c r="AV200" s="371"/>
      <c r="AW200" s="371"/>
      <c r="AX200" s="371"/>
      <c r="AY200" s="371"/>
      <c r="AZ200" s="371"/>
      <c r="BA200" s="371"/>
      <c r="BB200" s="371"/>
      <c r="BC200" s="371"/>
      <c r="BD200" s="275">
        <f>BD201</f>
        <v>384000</v>
      </c>
      <c r="BE200" s="275"/>
      <c r="BF200" s="275"/>
      <c r="BG200" s="275"/>
      <c r="BH200" s="275"/>
      <c r="BI200" s="275"/>
      <c r="BJ200" s="275"/>
      <c r="BK200" s="275"/>
      <c r="BL200" s="275"/>
      <c r="BM200" s="275"/>
      <c r="BN200" s="275"/>
      <c r="BO200" s="275"/>
      <c r="BP200" s="275"/>
      <c r="BQ200" s="275"/>
      <c r="BR200" s="275"/>
      <c r="BS200" s="275"/>
      <c r="BT200" s="275"/>
      <c r="BU200" s="275"/>
      <c r="BV200" s="275"/>
      <c r="BW200" s="275"/>
      <c r="BX200" s="275"/>
      <c r="BY200" s="275"/>
      <c r="BZ200" s="275" t="str">
        <f>BZ201</f>
        <v>-</v>
      </c>
      <c r="CA200" s="275"/>
      <c r="CB200" s="275"/>
      <c r="CC200" s="275"/>
      <c r="CD200" s="275"/>
      <c r="CE200" s="275"/>
      <c r="CF200" s="275"/>
      <c r="CG200" s="275"/>
      <c r="CH200" s="275"/>
      <c r="CI200" s="275"/>
      <c r="CJ200" s="275"/>
      <c r="CK200" s="275"/>
      <c r="CL200" s="275"/>
      <c r="CM200" s="275"/>
      <c r="CN200" s="275"/>
      <c r="CO200" s="275"/>
      <c r="CP200" s="275">
        <f>BD200</f>
        <v>384000</v>
      </c>
      <c r="CQ200" s="275"/>
      <c r="CR200" s="275"/>
      <c r="CS200" s="275"/>
      <c r="CT200" s="275"/>
      <c r="CU200" s="275"/>
      <c r="CV200" s="275"/>
      <c r="CW200" s="275"/>
      <c r="CX200" s="275"/>
      <c r="CY200" s="275"/>
      <c r="CZ200" s="275"/>
      <c r="DA200" s="275"/>
      <c r="DB200" s="275"/>
      <c r="DC200" s="275"/>
      <c r="DD200" s="275"/>
    </row>
    <row r="201" spans="2:108" s="372" customFormat="1" ht="38.25" customHeight="1">
      <c r="B201" s="370" t="s">
        <v>373</v>
      </c>
      <c r="C201" s="370"/>
      <c r="D201" s="370"/>
      <c r="E201" s="370"/>
      <c r="F201" s="370"/>
      <c r="G201" s="370"/>
      <c r="H201" s="370"/>
      <c r="I201" s="370"/>
      <c r="J201" s="370"/>
      <c r="K201" s="370"/>
      <c r="L201" s="370"/>
      <c r="M201" s="370"/>
      <c r="N201" s="370"/>
      <c r="O201" s="370"/>
      <c r="P201" s="370"/>
      <c r="Q201" s="370"/>
      <c r="R201" s="370"/>
      <c r="S201" s="370"/>
      <c r="T201" s="370"/>
      <c r="U201" s="370"/>
      <c r="V201" s="370"/>
      <c r="W201" s="370"/>
      <c r="X201" s="370"/>
      <c r="Y201" s="370"/>
      <c r="Z201" s="370"/>
      <c r="AA201" s="370"/>
      <c r="AB201" s="370"/>
      <c r="AC201" s="373" t="s">
        <v>155</v>
      </c>
      <c r="AD201" s="374"/>
      <c r="AE201" s="374"/>
      <c r="AF201" s="374"/>
      <c r="AG201" s="374"/>
      <c r="AH201" s="375"/>
      <c r="AI201" s="371" t="s">
        <v>625</v>
      </c>
      <c r="AJ201" s="371"/>
      <c r="AK201" s="371"/>
      <c r="AL201" s="371"/>
      <c r="AM201" s="371"/>
      <c r="AN201" s="371"/>
      <c r="AO201" s="371"/>
      <c r="AP201" s="371"/>
      <c r="AQ201" s="371"/>
      <c r="AR201" s="371"/>
      <c r="AS201" s="371"/>
      <c r="AT201" s="371"/>
      <c r="AU201" s="371"/>
      <c r="AV201" s="371"/>
      <c r="AW201" s="371"/>
      <c r="AX201" s="371"/>
      <c r="AY201" s="371"/>
      <c r="AZ201" s="371"/>
      <c r="BA201" s="371"/>
      <c r="BB201" s="371"/>
      <c r="BC201" s="371"/>
      <c r="BD201" s="275">
        <f>BD202</f>
        <v>384000</v>
      </c>
      <c r="BE201" s="275"/>
      <c r="BF201" s="275"/>
      <c r="BG201" s="275"/>
      <c r="BH201" s="275"/>
      <c r="BI201" s="275"/>
      <c r="BJ201" s="275"/>
      <c r="BK201" s="275"/>
      <c r="BL201" s="275"/>
      <c r="BM201" s="275"/>
      <c r="BN201" s="275"/>
      <c r="BO201" s="275"/>
      <c r="BP201" s="275"/>
      <c r="BQ201" s="275"/>
      <c r="BR201" s="275"/>
      <c r="BS201" s="275"/>
      <c r="BT201" s="275"/>
      <c r="BU201" s="275"/>
      <c r="BV201" s="275"/>
      <c r="BW201" s="275"/>
      <c r="BX201" s="275"/>
      <c r="BY201" s="275"/>
      <c r="BZ201" s="275" t="s">
        <v>241</v>
      </c>
      <c r="CA201" s="275"/>
      <c r="CB201" s="275"/>
      <c r="CC201" s="275"/>
      <c r="CD201" s="275"/>
      <c r="CE201" s="275"/>
      <c r="CF201" s="275"/>
      <c r="CG201" s="275"/>
      <c r="CH201" s="275"/>
      <c r="CI201" s="275"/>
      <c r="CJ201" s="275"/>
      <c r="CK201" s="275"/>
      <c r="CL201" s="275"/>
      <c r="CM201" s="275"/>
      <c r="CN201" s="275"/>
      <c r="CO201" s="275"/>
      <c r="CP201" s="275">
        <f>BD201</f>
        <v>384000</v>
      </c>
      <c r="CQ201" s="275"/>
      <c r="CR201" s="275"/>
      <c r="CS201" s="275"/>
      <c r="CT201" s="275"/>
      <c r="CU201" s="275"/>
      <c r="CV201" s="275"/>
      <c r="CW201" s="275"/>
      <c r="CX201" s="275"/>
      <c r="CY201" s="275"/>
      <c r="CZ201" s="275"/>
      <c r="DA201" s="275"/>
      <c r="DB201" s="275"/>
      <c r="DC201" s="275"/>
      <c r="DD201" s="275"/>
    </row>
    <row r="202" spans="2:108" s="372" customFormat="1" ht="40.5" customHeight="1">
      <c r="B202" s="376" t="s">
        <v>22</v>
      </c>
      <c r="C202" s="377"/>
      <c r="D202" s="377"/>
      <c r="E202" s="377"/>
      <c r="F202" s="377"/>
      <c r="G202" s="377"/>
      <c r="H202" s="377"/>
      <c r="I202" s="377"/>
      <c r="J202" s="377"/>
      <c r="K202" s="377"/>
      <c r="L202" s="377"/>
      <c r="M202" s="377"/>
      <c r="N202" s="377"/>
      <c r="O202" s="377"/>
      <c r="P202" s="377"/>
      <c r="Q202" s="377"/>
      <c r="R202" s="377"/>
      <c r="S202" s="377"/>
      <c r="T202" s="377"/>
      <c r="U202" s="377"/>
      <c r="V202" s="377"/>
      <c r="W202" s="377"/>
      <c r="X202" s="377"/>
      <c r="Y202" s="377"/>
      <c r="Z202" s="377"/>
      <c r="AA202" s="377"/>
      <c r="AB202" s="378"/>
      <c r="AC202" s="379" t="s">
        <v>155</v>
      </c>
      <c r="AD202" s="380"/>
      <c r="AE202" s="380"/>
      <c r="AF202" s="380"/>
      <c r="AG202" s="380"/>
      <c r="AH202" s="381"/>
      <c r="AI202" s="382" t="s">
        <v>626</v>
      </c>
      <c r="AJ202" s="380"/>
      <c r="AK202" s="380"/>
      <c r="AL202" s="380"/>
      <c r="AM202" s="380"/>
      <c r="AN202" s="380"/>
      <c r="AO202" s="380"/>
      <c r="AP202" s="380"/>
      <c r="AQ202" s="380"/>
      <c r="AR202" s="380"/>
      <c r="AS202" s="380"/>
      <c r="AT202" s="380"/>
      <c r="AU202" s="380"/>
      <c r="AV202" s="380"/>
      <c r="AW202" s="380"/>
      <c r="AX202" s="380"/>
      <c r="AY202" s="380"/>
      <c r="AZ202" s="380"/>
      <c r="BA202" s="380"/>
      <c r="BB202" s="380"/>
      <c r="BC202" s="381"/>
      <c r="BD202" s="337">
        <f>BD203</f>
        <v>384000</v>
      </c>
      <c r="BE202" s="338"/>
      <c r="BF202" s="338"/>
      <c r="BG202" s="338"/>
      <c r="BH202" s="338"/>
      <c r="BI202" s="338"/>
      <c r="BJ202" s="338"/>
      <c r="BK202" s="338"/>
      <c r="BL202" s="338"/>
      <c r="BM202" s="338"/>
      <c r="BN202" s="338"/>
      <c r="BO202" s="338"/>
      <c r="BP202" s="338"/>
      <c r="BQ202" s="338"/>
      <c r="BR202" s="338"/>
      <c r="BS202" s="338"/>
      <c r="BT202" s="338"/>
      <c r="BU202" s="338"/>
      <c r="BV202" s="338"/>
      <c r="BW202" s="338"/>
      <c r="BX202" s="338"/>
      <c r="BY202" s="352"/>
      <c r="BZ202" s="337" t="str">
        <f>BZ203</f>
        <v>-</v>
      </c>
      <c r="CA202" s="338"/>
      <c r="CB202" s="338"/>
      <c r="CC202" s="338"/>
      <c r="CD202" s="338"/>
      <c r="CE202" s="338"/>
      <c r="CF202" s="338"/>
      <c r="CG202" s="338"/>
      <c r="CH202" s="338"/>
      <c r="CI202" s="338"/>
      <c r="CJ202" s="338"/>
      <c r="CK202" s="338"/>
      <c r="CL202" s="338"/>
      <c r="CM202" s="338"/>
      <c r="CN202" s="338"/>
      <c r="CO202" s="352"/>
      <c r="CP202" s="275">
        <f>BD202</f>
        <v>384000</v>
      </c>
      <c r="CQ202" s="275"/>
      <c r="CR202" s="275"/>
      <c r="CS202" s="275"/>
      <c r="CT202" s="275"/>
      <c r="CU202" s="275"/>
      <c r="CV202" s="275"/>
      <c r="CW202" s="275"/>
      <c r="CX202" s="275"/>
      <c r="CY202" s="275"/>
      <c r="CZ202" s="275"/>
      <c r="DA202" s="275"/>
      <c r="DB202" s="275"/>
      <c r="DC202" s="275"/>
      <c r="DD202" s="275"/>
    </row>
    <row r="203" spans="2:108" s="372" customFormat="1" ht="18.75" customHeight="1">
      <c r="B203" s="383" t="s">
        <v>489</v>
      </c>
      <c r="C203" s="384"/>
      <c r="D203" s="384"/>
      <c r="E203" s="384"/>
      <c r="F203" s="384"/>
      <c r="G203" s="384"/>
      <c r="H203" s="384"/>
      <c r="I203" s="384"/>
      <c r="J203" s="384"/>
      <c r="K203" s="384"/>
      <c r="L203" s="384"/>
      <c r="M203" s="384"/>
      <c r="N203" s="384"/>
      <c r="O203" s="384"/>
      <c r="P203" s="384"/>
      <c r="Q203" s="384"/>
      <c r="R203" s="384"/>
      <c r="S203" s="384"/>
      <c r="T203" s="384"/>
      <c r="U203" s="384"/>
      <c r="V203" s="384"/>
      <c r="W203" s="384"/>
      <c r="X203" s="384"/>
      <c r="Y203" s="384"/>
      <c r="Z203" s="384"/>
      <c r="AA203" s="384"/>
      <c r="AB203" s="385"/>
      <c r="AC203" s="386" t="s">
        <v>155</v>
      </c>
      <c r="AD203" s="387"/>
      <c r="AE203" s="387"/>
      <c r="AF203" s="387"/>
      <c r="AG203" s="387"/>
      <c r="AH203" s="388"/>
      <c r="AI203" s="382" t="s">
        <v>627</v>
      </c>
      <c r="AJ203" s="380"/>
      <c r="AK203" s="380"/>
      <c r="AL203" s="380"/>
      <c r="AM203" s="380"/>
      <c r="AN203" s="380"/>
      <c r="AO203" s="380"/>
      <c r="AP203" s="380"/>
      <c r="AQ203" s="380"/>
      <c r="AR203" s="380"/>
      <c r="AS203" s="380"/>
      <c r="AT203" s="380"/>
      <c r="AU203" s="380"/>
      <c r="AV203" s="380"/>
      <c r="AW203" s="380"/>
      <c r="AX203" s="380"/>
      <c r="AY203" s="380"/>
      <c r="AZ203" s="380"/>
      <c r="BA203" s="380"/>
      <c r="BB203" s="380"/>
      <c r="BC203" s="381"/>
      <c r="BD203" s="275">
        <v>384000</v>
      </c>
      <c r="BE203" s="275"/>
      <c r="BF203" s="275"/>
      <c r="BG203" s="275"/>
      <c r="BH203" s="275"/>
      <c r="BI203" s="275"/>
      <c r="BJ203" s="275"/>
      <c r="BK203" s="275"/>
      <c r="BL203" s="275"/>
      <c r="BM203" s="275"/>
      <c r="BN203" s="275"/>
      <c r="BO203" s="275"/>
      <c r="BP203" s="275"/>
      <c r="BQ203" s="275"/>
      <c r="BR203" s="275"/>
      <c r="BS203" s="275"/>
      <c r="BT203" s="275"/>
      <c r="BU203" s="275"/>
      <c r="BV203" s="275"/>
      <c r="BW203" s="275"/>
      <c r="BX203" s="275"/>
      <c r="BY203" s="275"/>
      <c r="BZ203" s="275" t="s">
        <v>241</v>
      </c>
      <c r="CA203" s="275"/>
      <c r="CB203" s="275"/>
      <c r="CC203" s="275"/>
      <c r="CD203" s="275"/>
      <c r="CE203" s="275"/>
      <c r="CF203" s="275"/>
      <c r="CG203" s="275"/>
      <c r="CH203" s="275"/>
      <c r="CI203" s="275"/>
      <c r="CJ203" s="275"/>
      <c r="CK203" s="275"/>
      <c r="CL203" s="275"/>
      <c r="CM203" s="275"/>
      <c r="CN203" s="275"/>
      <c r="CO203" s="275"/>
      <c r="CP203" s="275">
        <f>BD203</f>
        <v>384000</v>
      </c>
      <c r="CQ203" s="275"/>
      <c r="CR203" s="275"/>
      <c r="CS203" s="275"/>
      <c r="CT203" s="275"/>
      <c r="CU203" s="275"/>
      <c r="CV203" s="275"/>
      <c r="CW203" s="275"/>
      <c r="CX203" s="275"/>
      <c r="CY203" s="275"/>
      <c r="CZ203" s="275"/>
      <c r="DA203" s="275"/>
      <c r="DB203" s="275"/>
      <c r="DC203" s="275"/>
      <c r="DD203" s="275"/>
    </row>
    <row r="204" spans="2:108" s="356" customFormat="1" ht="38.25" customHeight="1" hidden="1">
      <c r="B204" s="361" t="s">
        <v>22</v>
      </c>
      <c r="C204" s="362"/>
      <c r="D204" s="362"/>
      <c r="E204" s="362"/>
      <c r="F204" s="362"/>
      <c r="G204" s="362"/>
      <c r="H204" s="362"/>
      <c r="I204" s="362"/>
      <c r="J204" s="362"/>
      <c r="K204" s="362"/>
      <c r="L204" s="362"/>
      <c r="M204" s="362"/>
      <c r="N204" s="362"/>
      <c r="O204" s="362"/>
      <c r="P204" s="362"/>
      <c r="Q204" s="362"/>
      <c r="R204" s="362"/>
      <c r="S204" s="362"/>
      <c r="T204" s="362"/>
      <c r="U204" s="362"/>
      <c r="V204" s="362"/>
      <c r="W204" s="362"/>
      <c r="X204" s="362"/>
      <c r="Y204" s="362"/>
      <c r="Z204" s="362"/>
      <c r="AA204" s="362"/>
      <c r="AB204" s="363"/>
      <c r="AC204" s="364" t="s">
        <v>155</v>
      </c>
      <c r="AD204" s="365"/>
      <c r="AE204" s="365"/>
      <c r="AF204" s="365"/>
      <c r="AG204" s="365"/>
      <c r="AH204" s="366"/>
      <c r="AI204" s="360" t="s">
        <v>525</v>
      </c>
      <c r="AJ204" s="358"/>
      <c r="AK204" s="358"/>
      <c r="AL204" s="358"/>
      <c r="AM204" s="358"/>
      <c r="AN204" s="358"/>
      <c r="AO204" s="358"/>
      <c r="AP204" s="358"/>
      <c r="AQ204" s="358"/>
      <c r="AR204" s="358"/>
      <c r="AS204" s="358"/>
      <c r="AT204" s="358"/>
      <c r="AU204" s="358"/>
      <c r="AV204" s="358"/>
      <c r="AW204" s="358"/>
      <c r="AX204" s="358"/>
      <c r="AY204" s="358"/>
      <c r="AZ204" s="358"/>
      <c r="BA204" s="358"/>
      <c r="BB204" s="358"/>
      <c r="BC204" s="359"/>
      <c r="BD204" s="355">
        <f>BD205</f>
        <v>0</v>
      </c>
      <c r="BE204" s="355"/>
      <c r="BF204" s="355"/>
      <c r="BG204" s="355"/>
      <c r="BH204" s="355"/>
      <c r="BI204" s="355"/>
      <c r="BJ204" s="355"/>
      <c r="BK204" s="355"/>
      <c r="BL204" s="355"/>
      <c r="BM204" s="355"/>
      <c r="BN204" s="355"/>
      <c r="BO204" s="355"/>
      <c r="BP204" s="355"/>
      <c r="BQ204" s="355"/>
      <c r="BR204" s="355"/>
      <c r="BS204" s="355"/>
      <c r="BT204" s="355"/>
      <c r="BU204" s="355"/>
      <c r="BV204" s="355"/>
      <c r="BW204" s="355"/>
      <c r="BX204" s="355"/>
      <c r="BY204" s="355"/>
      <c r="BZ204" s="355">
        <f>BZ205</f>
        <v>0</v>
      </c>
      <c r="CA204" s="355"/>
      <c r="CB204" s="355"/>
      <c r="CC204" s="355"/>
      <c r="CD204" s="355"/>
      <c r="CE204" s="355"/>
      <c r="CF204" s="355"/>
      <c r="CG204" s="355"/>
      <c r="CH204" s="355"/>
      <c r="CI204" s="355"/>
      <c r="CJ204" s="355"/>
      <c r="CK204" s="355"/>
      <c r="CL204" s="355"/>
      <c r="CM204" s="355"/>
      <c r="CN204" s="355"/>
      <c r="CO204" s="355"/>
      <c r="CP204" s="355" t="s">
        <v>241</v>
      </c>
      <c r="CQ204" s="355"/>
      <c r="CR204" s="355"/>
      <c r="CS204" s="355"/>
      <c r="CT204" s="355"/>
      <c r="CU204" s="355"/>
      <c r="CV204" s="355"/>
      <c r="CW204" s="355"/>
      <c r="CX204" s="355"/>
      <c r="CY204" s="355"/>
      <c r="CZ204" s="355"/>
      <c r="DA204" s="355"/>
      <c r="DB204" s="355"/>
      <c r="DC204" s="355"/>
      <c r="DD204" s="355"/>
    </row>
    <row r="205" spans="2:108" s="356" customFormat="1" ht="21" customHeight="1" hidden="1">
      <c r="B205" s="367" t="s">
        <v>489</v>
      </c>
      <c r="C205" s="368"/>
      <c r="D205" s="368"/>
      <c r="E205" s="368"/>
      <c r="F205" s="368"/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68"/>
      <c r="R205" s="368"/>
      <c r="S205" s="368"/>
      <c r="T205" s="368"/>
      <c r="U205" s="368"/>
      <c r="V205" s="368"/>
      <c r="W205" s="368"/>
      <c r="X205" s="368"/>
      <c r="Y205" s="368"/>
      <c r="Z205" s="368"/>
      <c r="AA205" s="368"/>
      <c r="AB205" s="369"/>
      <c r="AC205" s="364" t="s">
        <v>155</v>
      </c>
      <c r="AD205" s="365"/>
      <c r="AE205" s="365"/>
      <c r="AF205" s="365"/>
      <c r="AG205" s="365"/>
      <c r="AH205" s="366"/>
      <c r="AI205" s="360" t="s">
        <v>526</v>
      </c>
      <c r="AJ205" s="358"/>
      <c r="AK205" s="358"/>
      <c r="AL205" s="358"/>
      <c r="AM205" s="358"/>
      <c r="AN205" s="358"/>
      <c r="AO205" s="358"/>
      <c r="AP205" s="358"/>
      <c r="AQ205" s="358"/>
      <c r="AR205" s="358"/>
      <c r="AS205" s="358"/>
      <c r="AT205" s="358"/>
      <c r="AU205" s="358"/>
      <c r="AV205" s="358"/>
      <c r="AW205" s="358"/>
      <c r="AX205" s="358"/>
      <c r="AY205" s="358"/>
      <c r="AZ205" s="358"/>
      <c r="BA205" s="358"/>
      <c r="BB205" s="358"/>
      <c r="BC205" s="359"/>
      <c r="BD205" s="355"/>
      <c r="BE205" s="355"/>
      <c r="BF205" s="355"/>
      <c r="BG205" s="355"/>
      <c r="BH205" s="355"/>
      <c r="BI205" s="355"/>
      <c r="BJ205" s="355"/>
      <c r="BK205" s="355"/>
      <c r="BL205" s="355"/>
      <c r="BM205" s="355"/>
      <c r="BN205" s="355"/>
      <c r="BO205" s="355"/>
      <c r="BP205" s="355"/>
      <c r="BQ205" s="355"/>
      <c r="BR205" s="355"/>
      <c r="BS205" s="355"/>
      <c r="BT205" s="355"/>
      <c r="BU205" s="355"/>
      <c r="BV205" s="355"/>
      <c r="BW205" s="355"/>
      <c r="BX205" s="355"/>
      <c r="BY205" s="355"/>
      <c r="BZ205" s="355"/>
      <c r="CA205" s="355"/>
      <c r="CB205" s="355"/>
      <c r="CC205" s="355"/>
      <c r="CD205" s="355"/>
      <c r="CE205" s="355"/>
      <c r="CF205" s="355"/>
      <c r="CG205" s="355"/>
      <c r="CH205" s="355"/>
      <c r="CI205" s="355"/>
      <c r="CJ205" s="355"/>
      <c r="CK205" s="355"/>
      <c r="CL205" s="355"/>
      <c r="CM205" s="355"/>
      <c r="CN205" s="355"/>
      <c r="CO205" s="355"/>
      <c r="CP205" s="355" t="s">
        <v>241</v>
      </c>
      <c r="CQ205" s="355"/>
      <c r="CR205" s="355"/>
      <c r="CS205" s="355"/>
      <c r="CT205" s="355"/>
      <c r="CU205" s="355"/>
      <c r="CV205" s="355"/>
      <c r="CW205" s="355"/>
      <c r="CX205" s="355"/>
      <c r="CY205" s="355"/>
      <c r="CZ205" s="355"/>
      <c r="DA205" s="355"/>
      <c r="DB205" s="355"/>
      <c r="DC205" s="355"/>
      <c r="DD205" s="355"/>
    </row>
    <row r="206" spans="2:108" s="356" customFormat="1" ht="140.25" customHeight="1" hidden="1">
      <c r="B206" s="353" t="s">
        <v>527</v>
      </c>
      <c r="C206" s="353"/>
      <c r="D206" s="353"/>
      <c r="E206" s="353"/>
      <c r="F206" s="353"/>
      <c r="G206" s="353"/>
      <c r="H206" s="353"/>
      <c r="I206" s="353"/>
      <c r="J206" s="353"/>
      <c r="K206" s="353"/>
      <c r="L206" s="353"/>
      <c r="M206" s="353"/>
      <c r="N206" s="353"/>
      <c r="O206" s="353"/>
      <c r="P206" s="353"/>
      <c r="Q206" s="353"/>
      <c r="R206" s="353"/>
      <c r="S206" s="353"/>
      <c r="T206" s="353"/>
      <c r="U206" s="353"/>
      <c r="V206" s="353"/>
      <c r="W206" s="353"/>
      <c r="X206" s="353"/>
      <c r="Y206" s="353"/>
      <c r="Z206" s="353"/>
      <c r="AA206" s="353"/>
      <c r="AB206" s="353"/>
      <c r="AC206" s="357" t="s">
        <v>155</v>
      </c>
      <c r="AD206" s="358"/>
      <c r="AE206" s="358"/>
      <c r="AF206" s="358"/>
      <c r="AG206" s="358"/>
      <c r="AH206" s="359"/>
      <c r="AI206" s="354" t="s">
        <v>511</v>
      </c>
      <c r="AJ206" s="354"/>
      <c r="AK206" s="354"/>
      <c r="AL206" s="354"/>
      <c r="AM206" s="354"/>
      <c r="AN206" s="354"/>
      <c r="AO206" s="354"/>
      <c r="AP206" s="354"/>
      <c r="AQ206" s="354"/>
      <c r="AR206" s="354"/>
      <c r="AS206" s="354"/>
      <c r="AT206" s="354"/>
      <c r="AU206" s="354"/>
      <c r="AV206" s="354"/>
      <c r="AW206" s="354"/>
      <c r="AX206" s="354"/>
      <c r="AY206" s="354"/>
      <c r="AZ206" s="354"/>
      <c r="BA206" s="354"/>
      <c r="BB206" s="354"/>
      <c r="BC206" s="354"/>
      <c r="BD206" s="355"/>
      <c r="BE206" s="355"/>
      <c r="BF206" s="355"/>
      <c r="BG206" s="355"/>
      <c r="BH206" s="355"/>
      <c r="BI206" s="355"/>
      <c r="BJ206" s="355"/>
      <c r="BK206" s="355"/>
      <c r="BL206" s="355"/>
      <c r="BM206" s="355"/>
      <c r="BN206" s="355"/>
      <c r="BO206" s="355"/>
      <c r="BP206" s="355"/>
      <c r="BQ206" s="355"/>
      <c r="BR206" s="355"/>
      <c r="BS206" s="355"/>
      <c r="BT206" s="355"/>
      <c r="BU206" s="355"/>
      <c r="BV206" s="355"/>
      <c r="BW206" s="355"/>
      <c r="BX206" s="355"/>
      <c r="BY206" s="355"/>
      <c r="BZ206" s="355" t="str">
        <f>BZ207</f>
        <v>-</v>
      </c>
      <c r="CA206" s="355"/>
      <c r="CB206" s="355"/>
      <c r="CC206" s="355"/>
      <c r="CD206" s="355"/>
      <c r="CE206" s="355"/>
      <c r="CF206" s="355"/>
      <c r="CG206" s="355"/>
      <c r="CH206" s="355"/>
      <c r="CI206" s="355"/>
      <c r="CJ206" s="355"/>
      <c r="CK206" s="355"/>
      <c r="CL206" s="355"/>
      <c r="CM206" s="355"/>
      <c r="CN206" s="355"/>
      <c r="CO206" s="355"/>
      <c r="CP206" s="355" t="e">
        <f>BD206-BZ206</f>
        <v>#VALUE!</v>
      </c>
      <c r="CQ206" s="355"/>
      <c r="CR206" s="355"/>
      <c r="CS206" s="355"/>
      <c r="CT206" s="355"/>
      <c r="CU206" s="355"/>
      <c r="CV206" s="355"/>
      <c r="CW206" s="355"/>
      <c r="CX206" s="355"/>
      <c r="CY206" s="355"/>
      <c r="CZ206" s="355"/>
      <c r="DA206" s="355"/>
      <c r="DB206" s="355"/>
      <c r="DC206" s="355"/>
      <c r="DD206" s="355"/>
    </row>
    <row r="207" spans="2:108" s="356" customFormat="1" ht="36" customHeight="1" hidden="1">
      <c r="B207" s="361" t="s">
        <v>373</v>
      </c>
      <c r="C207" s="362"/>
      <c r="D207" s="362"/>
      <c r="E207" s="362"/>
      <c r="F207" s="362"/>
      <c r="G207" s="362"/>
      <c r="H207" s="362"/>
      <c r="I207" s="362"/>
      <c r="J207" s="362"/>
      <c r="K207" s="362"/>
      <c r="L207" s="362"/>
      <c r="M207" s="362"/>
      <c r="N207" s="362"/>
      <c r="O207" s="362"/>
      <c r="P207" s="362"/>
      <c r="Q207" s="362"/>
      <c r="R207" s="362"/>
      <c r="S207" s="362"/>
      <c r="T207" s="362"/>
      <c r="U207" s="362"/>
      <c r="V207" s="362"/>
      <c r="W207" s="362"/>
      <c r="X207" s="362"/>
      <c r="Y207" s="362"/>
      <c r="Z207" s="362"/>
      <c r="AA207" s="362"/>
      <c r="AB207" s="363"/>
      <c r="AC207" s="357" t="s">
        <v>155</v>
      </c>
      <c r="AD207" s="358"/>
      <c r="AE207" s="358"/>
      <c r="AF207" s="358"/>
      <c r="AG207" s="358"/>
      <c r="AH207" s="359"/>
      <c r="AI207" s="354" t="s">
        <v>512</v>
      </c>
      <c r="AJ207" s="354"/>
      <c r="AK207" s="354"/>
      <c r="AL207" s="354"/>
      <c r="AM207" s="354"/>
      <c r="AN207" s="354"/>
      <c r="AO207" s="354"/>
      <c r="AP207" s="354"/>
      <c r="AQ207" s="354"/>
      <c r="AR207" s="354"/>
      <c r="AS207" s="354"/>
      <c r="AT207" s="354"/>
      <c r="AU207" s="354"/>
      <c r="AV207" s="354"/>
      <c r="AW207" s="354"/>
      <c r="AX207" s="354"/>
      <c r="AY207" s="354"/>
      <c r="AZ207" s="354"/>
      <c r="BA207" s="354"/>
      <c r="BB207" s="354"/>
      <c r="BC207" s="354"/>
      <c r="BD207" s="355"/>
      <c r="BE207" s="355"/>
      <c r="BF207" s="355"/>
      <c r="BG207" s="355"/>
      <c r="BH207" s="355"/>
      <c r="BI207" s="355"/>
      <c r="BJ207" s="355"/>
      <c r="BK207" s="355"/>
      <c r="BL207" s="355"/>
      <c r="BM207" s="355"/>
      <c r="BN207" s="355"/>
      <c r="BO207" s="355"/>
      <c r="BP207" s="355"/>
      <c r="BQ207" s="355"/>
      <c r="BR207" s="355"/>
      <c r="BS207" s="355"/>
      <c r="BT207" s="355"/>
      <c r="BU207" s="355"/>
      <c r="BV207" s="355"/>
      <c r="BW207" s="355"/>
      <c r="BX207" s="355"/>
      <c r="BY207" s="355"/>
      <c r="BZ207" s="355" t="str">
        <f>BZ208</f>
        <v>-</v>
      </c>
      <c r="CA207" s="355"/>
      <c r="CB207" s="355"/>
      <c r="CC207" s="355"/>
      <c r="CD207" s="355"/>
      <c r="CE207" s="355"/>
      <c r="CF207" s="355"/>
      <c r="CG207" s="355"/>
      <c r="CH207" s="355"/>
      <c r="CI207" s="355"/>
      <c r="CJ207" s="355"/>
      <c r="CK207" s="355"/>
      <c r="CL207" s="355"/>
      <c r="CM207" s="355"/>
      <c r="CN207" s="355"/>
      <c r="CO207" s="355"/>
      <c r="CP207" s="355" t="e">
        <f>BD207-BZ207</f>
        <v>#VALUE!</v>
      </c>
      <c r="CQ207" s="355"/>
      <c r="CR207" s="355"/>
      <c r="CS207" s="355"/>
      <c r="CT207" s="355"/>
      <c r="CU207" s="355"/>
      <c r="CV207" s="355"/>
      <c r="CW207" s="355"/>
      <c r="CX207" s="355"/>
      <c r="CY207" s="355"/>
      <c r="CZ207" s="355"/>
      <c r="DA207" s="355"/>
      <c r="DB207" s="355"/>
      <c r="DC207" s="355"/>
      <c r="DD207" s="355"/>
    </row>
    <row r="208" spans="2:108" s="372" customFormat="1" ht="56.25" customHeight="1">
      <c r="B208" s="383" t="s">
        <v>452</v>
      </c>
      <c r="C208" s="384"/>
      <c r="D208" s="384"/>
      <c r="E208" s="384"/>
      <c r="F208" s="384"/>
      <c r="G208" s="384"/>
      <c r="H208" s="384"/>
      <c r="I208" s="384"/>
      <c r="J208" s="384"/>
      <c r="K208" s="384"/>
      <c r="L208" s="384"/>
      <c r="M208" s="384"/>
      <c r="N208" s="384"/>
      <c r="O208" s="384"/>
      <c r="P208" s="384"/>
      <c r="Q208" s="384"/>
      <c r="R208" s="384"/>
      <c r="S208" s="384"/>
      <c r="T208" s="384"/>
      <c r="U208" s="384"/>
      <c r="V208" s="384"/>
      <c r="W208" s="384"/>
      <c r="X208" s="384"/>
      <c r="Y208" s="384"/>
      <c r="Z208" s="384"/>
      <c r="AA208" s="384"/>
      <c r="AB208" s="385"/>
      <c r="AC208" s="379" t="s">
        <v>155</v>
      </c>
      <c r="AD208" s="380"/>
      <c r="AE208" s="380"/>
      <c r="AF208" s="380"/>
      <c r="AG208" s="380"/>
      <c r="AH208" s="381"/>
      <c r="AI208" s="371" t="s">
        <v>432</v>
      </c>
      <c r="AJ208" s="371"/>
      <c r="AK208" s="371"/>
      <c r="AL208" s="371"/>
      <c r="AM208" s="371"/>
      <c r="AN208" s="371"/>
      <c r="AO208" s="371"/>
      <c r="AP208" s="371"/>
      <c r="AQ208" s="371"/>
      <c r="AR208" s="371"/>
      <c r="AS208" s="371"/>
      <c r="AT208" s="371"/>
      <c r="AU208" s="371"/>
      <c r="AV208" s="371"/>
      <c r="AW208" s="371"/>
      <c r="AX208" s="371"/>
      <c r="AY208" s="371"/>
      <c r="AZ208" s="371"/>
      <c r="BA208" s="371"/>
      <c r="BB208" s="371"/>
      <c r="BC208" s="371"/>
      <c r="BD208" s="275">
        <f>BD209</f>
        <v>12773700</v>
      </c>
      <c r="BE208" s="275"/>
      <c r="BF208" s="275"/>
      <c r="BG208" s="275"/>
      <c r="BH208" s="275"/>
      <c r="BI208" s="275"/>
      <c r="BJ208" s="275"/>
      <c r="BK208" s="275"/>
      <c r="BL208" s="275"/>
      <c r="BM208" s="275"/>
      <c r="BN208" s="275"/>
      <c r="BO208" s="275"/>
      <c r="BP208" s="275"/>
      <c r="BQ208" s="275"/>
      <c r="BR208" s="275"/>
      <c r="BS208" s="275"/>
      <c r="BT208" s="275"/>
      <c r="BU208" s="275"/>
      <c r="BV208" s="275"/>
      <c r="BW208" s="275"/>
      <c r="BX208" s="275"/>
      <c r="BY208" s="275"/>
      <c r="BZ208" s="275" t="str">
        <f>BZ209</f>
        <v>-</v>
      </c>
      <c r="CA208" s="275"/>
      <c r="CB208" s="275"/>
      <c r="CC208" s="275"/>
      <c r="CD208" s="275"/>
      <c r="CE208" s="275"/>
      <c r="CF208" s="275"/>
      <c r="CG208" s="275"/>
      <c r="CH208" s="275"/>
      <c r="CI208" s="275"/>
      <c r="CJ208" s="275"/>
      <c r="CK208" s="275"/>
      <c r="CL208" s="275"/>
      <c r="CM208" s="275"/>
      <c r="CN208" s="275"/>
      <c r="CO208" s="275"/>
      <c r="CP208" s="275">
        <f>BD208</f>
        <v>12773700</v>
      </c>
      <c r="CQ208" s="275"/>
      <c r="CR208" s="275"/>
      <c r="CS208" s="275"/>
      <c r="CT208" s="275"/>
      <c r="CU208" s="275"/>
      <c r="CV208" s="275"/>
      <c r="CW208" s="275"/>
      <c r="CX208" s="275"/>
      <c r="CY208" s="275"/>
      <c r="CZ208" s="275"/>
      <c r="DA208" s="275"/>
      <c r="DB208" s="275"/>
      <c r="DC208" s="275"/>
      <c r="DD208" s="275"/>
    </row>
    <row r="209" spans="2:108" s="372" customFormat="1" ht="36.75" customHeight="1">
      <c r="B209" s="389" t="s">
        <v>628</v>
      </c>
      <c r="C209" s="390"/>
      <c r="D209" s="390"/>
      <c r="E209" s="390"/>
      <c r="F209" s="390"/>
      <c r="G209" s="390"/>
      <c r="H209" s="390"/>
      <c r="I209" s="390"/>
      <c r="J209" s="390"/>
      <c r="K209" s="390"/>
      <c r="L209" s="390"/>
      <c r="M209" s="390"/>
      <c r="N209" s="390"/>
      <c r="O209" s="390"/>
      <c r="P209" s="390"/>
      <c r="Q209" s="390"/>
      <c r="R209" s="390"/>
      <c r="S209" s="390"/>
      <c r="T209" s="390"/>
      <c r="U209" s="390"/>
      <c r="V209" s="390"/>
      <c r="W209" s="390"/>
      <c r="X209" s="390"/>
      <c r="Y209" s="390"/>
      <c r="Z209" s="390"/>
      <c r="AA209" s="390"/>
      <c r="AB209" s="391"/>
      <c r="AC209" s="379" t="s">
        <v>155</v>
      </c>
      <c r="AD209" s="380"/>
      <c r="AE209" s="380"/>
      <c r="AF209" s="380"/>
      <c r="AG209" s="380"/>
      <c r="AH209" s="381"/>
      <c r="AI209" s="371" t="s">
        <v>629</v>
      </c>
      <c r="AJ209" s="371"/>
      <c r="AK209" s="371"/>
      <c r="AL209" s="371"/>
      <c r="AM209" s="371"/>
      <c r="AN209" s="371"/>
      <c r="AO209" s="371"/>
      <c r="AP209" s="371"/>
      <c r="AQ209" s="371"/>
      <c r="AR209" s="371"/>
      <c r="AS209" s="371"/>
      <c r="AT209" s="371"/>
      <c r="AU209" s="371"/>
      <c r="AV209" s="371"/>
      <c r="AW209" s="371"/>
      <c r="AX209" s="371"/>
      <c r="AY209" s="371"/>
      <c r="AZ209" s="371"/>
      <c r="BA209" s="371"/>
      <c r="BB209" s="371"/>
      <c r="BC209" s="371"/>
      <c r="BD209" s="337">
        <f>BD210</f>
        <v>12773700</v>
      </c>
      <c r="BE209" s="338"/>
      <c r="BF209" s="338"/>
      <c r="BG209" s="338"/>
      <c r="BH209" s="338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2"/>
      <c r="BZ209" s="275" t="s">
        <v>241</v>
      </c>
      <c r="CA209" s="275"/>
      <c r="CB209" s="275"/>
      <c r="CC209" s="275"/>
      <c r="CD209" s="275"/>
      <c r="CE209" s="275"/>
      <c r="CF209" s="275"/>
      <c r="CG209" s="275"/>
      <c r="CH209" s="275"/>
      <c r="CI209" s="275"/>
      <c r="CJ209" s="275"/>
      <c r="CK209" s="275"/>
      <c r="CL209" s="275"/>
      <c r="CM209" s="275"/>
      <c r="CN209" s="275"/>
      <c r="CO209" s="275"/>
      <c r="CP209" s="337">
        <f>BD209</f>
        <v>12773700</v>
      </c>
      <c r="CQ209" s="338"/>
      <c r="CR209" s="338"/>
      <c r="CS209" s="338"/>
      <c r="CT209" s="338"/>
      <c r="CU209" s="338"/>
      <c r="CV209" s="338"/>
      <c r="CW209" s="338"/>
      <c r="CX209" s="338"/>
      <c r="CY209" s="338"/>
      <c r="CZ209" s="338"/>
      <c r="DA209" s="338"/>
      <c r="DB209" s="338"/>
      <c r="DC209" s="338"/>
      <c r="DD209" s="352"/>
    </row>
    <row r="210" spans="2:108" ht="138" customHeight="1">
      <c r="B210" s="212" t="s">
        <v>623</v>
      </c>
      <c r="C210" s="213"/>
      <c r="D210" s="213"/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13"/>
      <c r="U210" s="213"/>
      <c r="V210" s="213"/>
      <c r="W210" s="213"/>
      <c r="X210" s="213"/>
      <c r="Y210" s="213"/>
      <c r="Z210" s="213"/>
      <c r="AA210" s="213"/>
      <c r="AB210" s="214"/>
      <c r="AC210" s="188" t="s">
        <v>155</v>
      </c>
      <c r="AD210" s="118"/>
      <c r="AE210" s="118"/>
      <c r="AF210" s="118"/>
      <c r="AG210" s="118"/>
      <c r="AH210" s="119"/>
      <c r="AI210" s="117" t="s">
        <v>519</v>
      </c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8"/>
      <c r="AW210" s="118"/>
      <c r="AX210" s="118"/>
      <c r="AY210" s="118"/>
      <c r="AZ210" s="118"/>
      <c r="BA210" s="118"/>
      <c r="BB210" s="118"/>
      <c r="BC210" s="119"/>
      <c r="BD210" s="79">
        <f>BD212</f>
        <v>12773700</v>
      </c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1"/>
      <c r="BZ210" s="79" t="str">
        <f>BZ212</f>
        <v>-</v>
      </c>
      <c r="CA210" s="80"/>
      <c r="CB210" s="80"/>
      <c r="CC210" s="80"/>
      <c r="CD210" s="80"/>
      <c r="CE210" s="80"/>
      <c r="CF210" s="80"/>
      <c r="CG210" s="80"/>
      <c r="CH210" s="80"/>
      <c r="CI210" s="80"/>
      <c r="CJ210" s="80"/>
      <c r="CK210" s="80"/>
      <c r="CL210" s="80"/>
      <c r="CM210" s="80"/>
      <c r="CN210" s="80"/>
      <c r="CO210" s="81"/>
      <c r="CP210" s="78">
        <f>CP211</f>
        <v>12773700</v>
      </c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</row>
    <row r="211" spans="2:108" ht="33" customHeight="1">
      <c r="B211" s="212" t="s">
        <v>521</v>
      </c>
      <c r="C211" s="213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13"/>
      <c r="U211" s="213"/>
      <c r="V211" s="213"/>
      <c r="W211" s="213"/>
      <c r="X211" s="213"/>
      <c r="Y211" s="213"/>
      <c r="Z211" s="213"/>
      <c r="AA211" s="213"/>
      <c r="AB211" s="214"/>
      <c r="AC211" s="188" t="s">
        <v>155</v>
      </c>
      <c r="AD211" s="118"/>
      <c r="AE211" s="118"/>
      <c r="AF211" s="118"/>
      <c r="AG211" s="118"/>
      <c r="AH211" s="119"/>
      <c r="AI211" s="117" t="s">
        <v>520</v>
      </c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8"/>
      <c r="BA211" s="118"/>
      <c r="BB211" s="118"/>
      <c r="BC211" s="119"/>
      <c r="BD211" s="79">
        <f>BD212</f>
        <v>12773700</v>
      </c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1"/>
      <c r="BZ211" s="79" t="str">
        <f>BZ212</f>
        <v>-</v>
      </c>
      <c r="CA211" s="80"/>
      <c r="CB211" s="80"/>
      <c r="CC211" s="80"/>
      <c r="CD211" s="80"/>
      <c r="CE211" s="80"/>
      <c r="CF211" s="80"/>
      <c r="CG211" s="80"/>
      <c r="CH211" s="80"/>
      <c r="CI211" s="80"/>
      <c r="CJ211" s="80"/>
      <c r="CK211" s="80"/>
      <c r="CL211" s="80"/>
      <c r="CM211" s="80"/>
      <c r="CN211" s="80"/>
      <c r="CO211" s="81"/>
      <c r="CP211" s="78">
        <f>CP212</f>
        <v>12773700</v>
      </c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</row>
    <row r="212" spans="2:108" ht="15" customHeight="1">
      <c r="B212" s="212" t="s">
        <v>522</v>
      </c>
      <c r="C212" s="213"/>
      <c r="D212" s="213"/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13"/>
      <c r="U212" s="213"/>
      <c r="V212" s="213"/>
      <c r="W212" s="213"/>
      <c r="X212" s="213"/>
      <c r="Y212" s="213"/>
      <c r="Z212" s="213"/>
      <c r="AA212" s="213"/>
      <c r="AB212" s="214"/>
      <c r="AC212" s="188" t="s">
        <v>155</v>
      </c>
      <c r="AD212" s="118"/>
      <c r="AE212" s="118"/>
      <c r="AF212" s="118"/>
      <c r="AG212" s="118"/>
      <c r="AH212" s="119"/>
      <c r="AI212" s="117" t="s">
        <v>484</v>
      </c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/>
      <c r="AX212" s="118"/>
      <c r="AY212" s="118"/>
      <c r="AZ212" s="118"/>
      <c r="BA212" s="118"/>
      <c r="BB212" s="118"/>
      <c r="BC212" s="119"/>
      <c r="BD212" s="79">
        <f>BD213</f>
        <v>12773700</v>
      </c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1"/>
      <c r="BZ212" s="79" t="s">
        <v>241</v>
      </c>
      <c r="CA212" s="80"/>
      <c r="CB212" s="80"/>
      <c r="CC212" s="80"/>
      <c r="CD212" s="80"/>
      <c r="CE212" s="80"/>
      <c r="CF212" s="80"/>
      <c r="CG212" s="80"/>
      <c r="CH212" s="80"/>
      <c r="CI212" s="80"/>
      <c r="CJ212" s="80"/>
      <c r="CK212" s="80"/>
      <c r="CL212" s="80"/>
      <c r="CM212" s="80"/>
      <c r="CN212" s="80"/>
      <c r="CO212" s="81"/>
      <c r="CP212" s="78">
        <f>CP213</f>
        <v>12773700</v>
      </c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</row>
    <row r="213" spans="2:108" ht="44.25" customHeight="1">
      <c r="B213" s="219" t="s">
        <v>524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30" t="s">
        <v>155</v>
      </c>
      <c r="AD213" s="198"/>
      <c r="AE213" s="198"/>
      <c r="AF213" s="198"/>
      <c r="AG213" s="198"/>
      <c r="AH213" s="221"/>
      <c r="AI213" s="77" t="s">
        <v>523</v>
      </c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/>
      <c r="BB213" s="77"/>
      <c r="BC213" s="77"/>
      <c r="BD213" s="78">
        <v>12773700</v>
      </c>
      <c r="BE213" s="78"/>
      <c r="BF213" s="78"/>
      <c r="BG213" s="78"/>
      <c r="BH213" s="78"/>
      <c r="BI213" s="78"/>
      <c r="BJ213" s="78"/>
      <c r="BK213" s="78"/>
      <c r="BL213" s="78"/>
      <c r="BM213" s="78"/>
      <c r="BN213" s="78"/>
      <c r="BO213" s="78"/>
      <c r="BP213" s="78"/>
      <c r="BQ213" s="78"/>
      <c r="BR213" s="78"/>
      <c r="BS213" s="78"/>
      <c r="BT213" s="78"/>
      <c r="BU213" s="78"/>
      <c r="BV213" s="78"/>
      <c r="BW213" s="78"/>
      <c r="BX213" s="78"/>
      <c r="BY213" s="78"/>
      <c r="BZ213" s="78"/>
      <c r="CA213" s="78"/>
      <c r="CB213" s="78"/>
      <c r="CC213" s="78"/>
      <c r="CD213" s="7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>
        <f>BD213-BZ213</f>
        <v>12773700</v>
      </c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</row>
    <row r="214" spans="2:108" ht="12.75" customHeight="1">
      <c r="B214" s="208" t="s">
        <v>377</v>
      </c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6"/>
      <c r="AC214" s="188" t="s">
        <v>155</v>
      </c>
      <c r="AD214" s="118"/>
      <c r="AE214" s="118"/>
      <c r="AF214" s="118"/>
      <c r="AG214" s="118"/>
      <c r="AH214" s="119"/>
      <c r="AI214" s="205" t="s">
        <v>363</v>
      </c>
      <c r="AJ214" s="206"/>
      <c r="AK214" s="206"/>
      <c r="AL214" s="206"/>
      <c r="AM214" s="206"/>
      <c r="AN214" s="206"/>
      <c r="AO214" s="206"/>
      <c r="AP214" s="206"/>
      <c r="AQ214" s="206"/>
      <c r="AR214" s="206"/>
      <c r="AS214" s="206"/>
      <c r="AT214" s="206"/>
      <c r="AU214" s="206"/>
      <c r="AV214" s="206"/>
      <c r="AW214" s="206"/>
      <c r="AX214" s="206"/>
      <c r="AY214" s="206"/>
      <c r="AZ214" s="206"/>
      <c r="BA214" s="206"/>
      <c r="BB214" s="206"/>
      <c r="BC214" s="207"/>
      <c r="BD214" s="111">
        <f aca="true" t="shared" si="13" ref="BD214:BD219">BD215</f>
        <v>24000</v>
      </c>
      <c r="BE214" s="112"/>
      <c r="BF214" s="112"/>
      <c r="BG214" s="112"/>
      <c r="BH214" s="112"/>
      <c r="BI214" s="112"/>
      <c r="BJ214" s="112"/>
      <c r="BK214" s="112"/>
      <c r="BL214" s="112"/>
      <c r="BM214" s="112"/>
      <c r="BN214" s="112"/>
      <c r="BO214" s="112"/>
      <c r="BP214" s="112"/>
      <c r="BQ214" s="112"/>
      <c r="BR214" s="112"/>
      <c r="BS214" s="112"/>
      <c r="BT214" s="112"/>
      <c r="BU214" s="112"/>
      <c r="BV214" s="112"/>
      <c r="BW214" s="112"/>
      <c r="BX214" s="112"/>
      <c r="BY214" s="113"/>
      <c r="BZ214" s="111" t="str">
        <f aca="true" t="shared" si="14" ref="BZ214:BZ219">BZ215</f>
        <v>-</v>
      </c>
      <c r="CA214" s="112"/>
      <c r="CB214" s="112"/>
      <c r="CC214" s="112"/>
      <c r="CD214" s="112"/>
      <c r="CE214" s="112"/>
      <c r="CF214" s="112"/>
      <c r="CG214" s="112"/>
      <c r="CH214" s="112"/>
      <c r="CI214" s="112"/>
      <c r="CJ214" s="112"/>
      <c r="CK214" s="112"/>
      <c r="CL214" s="112"/>
      <c r="CM214" s="112"/>
      <c r="CN214" s="112"/>
      <c r="CO214" s="113"/>
      <c r="CP214" s="123">
        <f aca="true" t="shared" si="15" ref="CP214:CP219">CP215</f>
        <v>24000</v>
      </c>
      <c r="CQ214" s="123"/>
      <c r="CR214" s="123"/>
      <c r="CS214" s="123"/>
      <c r="CT214" s="123"/>
      <c r="CU214" s="123"/>
      <c r="CV214" s="123"/>
      <c r="CW214" s="123"/>
      <c r="CX214" s="123"/>
      <c r="CY214" s="123"/>
      <c r="CZ214" s="123"/>
      <c r="DA214" s="123"/>
      <c r="DB214" s="123"/>
      <c r="DC214" s="123"/>
      <c r="DD214" s="123"/>
    </row>
    <row r="215" spans="2:108" ht="46.5" customHeight="1">
      <c r="B215" s="85" t="s">
        <v>2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5"/>
      <c r="AC215" s="188" t="s">
        <v>155</v>
      </c>
      <c r="AD215" s="118"/>
      <c r="AE215" s="118"/>
      <c r="AF215" s="118"/>
      <c r="AG215" s="118"/>
      <c r="AH215" s="119"/>
      <c r="AI215" s="117" t="s">
        <v>364</v>
      </c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  <c r="BB215" s="118"/>
      <c r="BC215" s="119"/>
      <c r="BD215" s="78">
        <f t="shared" si="13"/>
        <v>24000</v>
      </c>
      <c r="BE215" s="78"/>
      <c r="BF215" s="78"/>
      <c r="BG215" s="78"/>
      <c r="BH215" s="78"/>
      <c r="BI215" s="78"/>
      <c r="BJ215" s="78"/>
      <c r="BK215" s="78"/>
      <c r="BL215" s="78"/>
      <c r="BM215" s="78"/>
      <c r="BN215" s="78"/>
      <c r="BO215" s="78"/>
      <c r="BP215" s="78"/>
      <c r="BQ215" s="78"/>
      <c r="BR215" s="78"/>
      <c r="BS215" s="78"/>
      <c r="BT215" s="78"/>
      <c r="BU215" s="78"/>
      <c r="BV215" s="78"/>
      <c r="BW215" s="78"/>
      <c r="BX215" s="78"/>
      <c r="BY215" s="78"/>
      <c r="BZ215" s="78" t="str">
        <f t="shared" si="14"/>
        <v>-</v>
      </c>
      <c r="CA215" s="78"/>
      <c r="CB215" s="78"/>
      <c r="CC215" s="78"/>
      <c r="CD215" s="7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125">
        <f t="shared" si="15"/>
        <v>24000</v>
      </c>
      <c r="CQ215" s="126"/>
      <c r="CR215" s="126"/>
      <c r="CS215" s="126"/>
      <c r="CT215" s="126"/>
      <c r="CU215" s="126"/>
      <c r="CV215" s="126"/>
      <c r="CW215" s="126"/>
      <c r="CX215" s="126"/>
      <c r="CY215" s="126"/>
      <c r="CZ215" s="126"/>
      <c r="DA215" s="126"/>
      <c r="DB215" s="126"/>
      <c r="DC215" s="126"/>
      <c r="DD215" s="127"/>
    </row>
    <row r="216" spans="2:108" ht="39" customHeight="1">
      <c r="B216" s="85" t="s">
        <v>348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5"/>
      <c r="AC216" s="188" t="s">
        <v>155</v>
      </c>
      <c r="AD216" s="118"/>
      <c r="AE216" s="118"/>
      <c r="AF216" s="118"/>
      <c r="AG216" s="118"/>
      <c r="AH216" s="119"/>
      <c r="AI216" s="117" t="s">
        <v>365</v>
      </c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8"/>
      <c r="AY216" s="118"/>
      <c r="AZ216" s="118"/>
      <c r="BA216" s="118"/>
      <c r="BB216" s="118"/>
      <c r="BC216" s="119"/>
      <c r="BD216" s="78">
        <f t="shared" si="13"/>
        <v>24000</v>
      </c>
      <c r="BE216" s="78"/>
      <c r="BF216" s="78"/>
      <c r="BG216" s="78"/>
      <c r="BH216" s="78"/>
      <c r="BI216" s="78"/>
      <c r="BJ216" s="78"/>
      <c r="BK216" s="78"/>
      <c r="BL216" s="78"/>
      <c r="BM216" s="78"/>
      <c r="BN216" s="78"/>
      <c r="BO216" s="78"/>
      <c r="BP216" s="78"/>
      <c r="BQ216" s="78"/>
      <c r="BR216" s="78"/>
      <c r="BS216" s="78"/>
      <c r="BT216" s="78"/>
      <c r="BU216" s="78"/>
      <c r="BV216" s="78"/>
      <c r="BW216" s="78"/>
      <c r="BX216" s="78"/>
      <c r="BY216" s="78"/>
      <c r="BZ216" s="78" t="str">
        <f t="shared" si="14"/>
        <v>-</v>
      </c>
      <c r="CA216" s="78"/>
      <c r="CB216" s="78"/>
      <c r="CC216" s="78"/>
      <c r="CD216" s="7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125">
        <f t="shared" si="15"/>
        <v>24000</v>
      </c>
      <c r="CQ216" s="126"/>
      <c r="CR216" s="126"/>
      <c r="CS216" s="126"/>
      <c r="CT216" s="126"/>
      <c r="CU216" s="126"/>
      <c r="CV216" s="126"/>
      <c r="CW216" s="126"/>
      <c r="CX216" s="126"/>
      <c r="CY216" s="126"/>
      <c r="CZ216" s="126"/>
      <c r="DA216" s="126"/>
      <c r="DB216" s="126"/>
      <c r="DC216" s="126"/>
      <c r="DD216" s="127"/>
    </row>
    <row r="217" spans="2:108" ht="91.5" customHeight="1">
      <c r="B217" s="85" t="s">
        <v>123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5"/>
      <c r="AC217" s="188" t="s">
        <v>155</v>
      </c>
      <c r="AD217" s="118"/>
      <c r="AE217" s="118"/>
      <c r="AF217" s="118"/>
      <c r="AG217" s="118"/>
      <c r="AH217" s="119"/>
      <c r="AI217" s="117" t="s">
        <v>366</v>
      </c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8"/>
      <c r="AW217" s="118"/>
      <c r="AX217" s="118"/>
      <c r="AY217" s="118"/>
      <c r="AZ217" s="118"/>
      <c r="BA217" s="118"/>
      <c r="BB217" s="118"/>
      <c r="BC217" s="119"/>
      <c r="BD217" s="78">
        <f t="shared" si="13"/>
        <v>24000</v>
      </c>
      <c r="BE217" s="78"/>
      <c r="BF217" s="78"/>
      <c r="BG217" s="78"/>
      <c r="BH217" s="78"/>
      <c r="BI217" s="78"/>
      <c r="BJ217" s="78"/>
      <c r="BK217" s="78"/>
      <c r="BL217" s="78"/>
      <c r="BM217" s="78"/>
      <c r="BN217" s="78"/>
      <c r="BO217" s="78"/>
      <c r="BP217" s="78"/>
      <c r="BQ217" s="78"/>
      <c r="BR217" s="78"/>
      <c r="BS217" s="78"/>
      <c r="BT217" s="78"/>
      <c r="BU217" s="78"/>
      <c r="BV217" s="78"/>
      <c r="BW217" s="78"/>
      <c r="BX217" s="78"/>
      <c r="BY217" s="78"/>
      <c r="BZ217" s="78" t="str">
        <f t="shared" si="14"/>
        <v>-</v>
      </c>
      <c r="CA217" s="78"/>
      <c r="CB217" s="78"/>
      <c r="CC217" s="78"/>
      <c r="CD217" s="7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125">
        <f t="shared" si="15"/>
        <v>24000</v>
      </c>
      <c r="CQ217" s="126"/>
      <c r="CR217" s="126"/>
      <c r="CS217" s="126"/>
      <c r="CT217" s="126"/>
      <c r="CU217" s="126"/>
      <c r="CV217" s="126"/>
      <c r="CW217" s="126"/>
      <c r="CX217" s="126"/>
      <c r="CY217" s="126"/>
      <c r="CZ217" s="126"/>
      <c r="DA217" s="126"/>
      <c r="DB217" s="126"/>
      <c r="DC217" s="126"/>
      <c r="DD217" s="127"/>
    </row>
    <row r="218" spans="2:108" s="21" customFormat="1" ht="37.5" customHeight="1">
      <c r="B218" s="85" t="s">
        <v>373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5"/>
      <c r="AC218" s="225" t="s">
        <v>155</v>
      </c>
      <c r="AD218" s="206"/>
      <c r="AE218" s="206"/>
      <c r="AF218" s="206"/>
      <c r="AG218" s="206"/>
      <c r="AH218" s="207"/>
      <c r="AI218" s="117" t="s">
        <v>367</v>
      </c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/>
      <c r="AU218" s="118"/>
      <c r="AV218" s="118"/>
      <c r="AW218" s="118"/>
      <c r="AX218" s="118"/>
      <c r="AY218" s="118"/>
      <c r="AZ218" s="118"/>
      <c r="BA218" s="118"/>
      <c r="BB218" s="118"/>
      <c r="BC218" s="119"/>
      <c r="BD218" s="78">
        <f t="shared" si="13"/>
        <v>24000</v>
      </c>
      <c r="BE218" s="78"/>
      <c r="BF218" s="78"/>
      <c r="BG218" s="78"/>
      <c r="BH218" s="78"/>
      <c r="BI218" s="78"/>
      <c r="BJ218" s="78"/>
      <c r="BK218" s="78"/>
      <c r="BL218" s="78"/>
      <c r="BM218" s="78"/>
      <c r="BN218" s="78"/>
      <c r="BO218" s="78"/>
      <c r="BP218" s="78"/>
      <c r="BQ218" s="78"/>
      <c r="BR218" s="78"/>
      <c r="BS218" s="78"/>
      <c r="BT218" s="78"/>
      <c r="BU218" s="78"/>
      <c r="BV218" s="78"/>
      <c r="BW218" s="78"/>
      <c r="BX218" s="78"/>
      <c r="BY218" s="78"/>
      <c r="BZ218" s="78" t="str">
        <f t="shared" si="14"/>
        <v>-</v>
      </c>
      <c r="CA218" s="78"/>
      <c r="CB218" s="78"/>
      <c r="CC218" s="78"/>
      <c r="CD218" s="7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125">
        <f t="shared" si="15"/>
        <v>24000</v>
      </c>
      <c r="CQ218" s="126"/>
      <c r="CR218" s="126"/>
      <c r="CS218" s="126"/>
      <c r="CT218" s="126"/>
      <c r="CU218" s="126"/>
      <c r="CV218" s="126"/>
      <c r="CW218" s="126"/>
      <c r="CX218" s="126"/>
      <c r="CY218" s="126"/>
      <c r="CZ218" s="126"/>
      <c r="DA218" s="126"/>
      <c r="DB218" s="126"/>
      <c r="DC218" s="126"/>
      <c r="DD218" s="127"/>
    </row>
    <row r="219" spans="2:108" ht="36" customHeight="1">
      <c r="B219" s="85" t="s">
        <v>22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5"/>
      <c r="AC219" s="188" t="s">
        <v>155</v>
      </c>
      <c r="AD219" s="118"/>
      <c r="AE219" s="118"/>
      <c r="AF219" s="118"/>
      <c r="AG219" s="118"/>
      <c r="AH219" s="119"/>
      <c r="AI219" s="117" t="s">
        <v>368</v>
      </c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18"/>
      <c r="BA219" s="118"/>
      <c r="BB219" s="118"/>
      <c r="BC219" s="119"/>
      <c r="BD219" s="78">
        <f t="shared" si="13"/>
        <v>24000</v>
      </c>
      <c r="BE219" s="78"/>
      <c r="BF219" s="78"/>
      <c r="BG219" s="78"/>
      <c r="BH219" s="78"/>
      <c r="BI219" s="78"/>
      <c r="BJ219" s="78"/>
      <c r="BK219" s="78"/>
      <c r="BL219" s="78"/>
      <c r="BM219" s="78"/>
      <c r="BN219" s="78"/>
      <c r="BO219" s="78"/>
      <c r="BP219" s="78"/>
      <c r="BQ219" s="78"/>
      <c r="BR219" s="78"/>
      <c r="BS219" s="78"/>
      <c r="BT219" s="78"/>
      <c r="BU219" s="78"/>
      <c r="BV219" s="78"/>
      <c r="BW219" s="78"/>
      <c r="BX219" s="78"/>
      <c r="BY219" s="78"/>
      <c r="BZ219" s="78" t="str">
        <f t="shared" si="14"/>
        <v>-</v>
      </c>
      <c r="CA219" s="78"/>
      <c r="CB219" s="78"/>
      <c r="CC219" s="78"/>
      <c r="CD219" s="7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125">
        <f t="shared" si="15"/>
        <v>24000</v>
      </c>
      <c r="CQ219" s="126"/>
      <c r="CR219" s="126"/>
      <c r="CS219" s="126"/>
      <c r="CT219" s="126"/>
      <c r="CU219" s="126"/>
      <c r="CV219" s="126"/>
      <c r="CW219" s="126"/>
      <c r="CX219" s="126"/>
      <c r="CY219" s="126"/>
      <c r="CZ219" s="126"/>
      <c r="DA219" s="126"/>
      <c r="DB219" s="126"/>
      <c r="DC219" s="126"/>
      <c r="DD219" s="127"/>
    </row>
    <row r="220" spans="2:108" ht="18" customHeight="1">
      <c r="B220" s="85" t="s">
        <v>489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5"/>
      <c r="AC220" s="188" t="s">
        <v>155</v>
      </c>
      <c r="AD220" s="118"/>
      <c r="AE220" s="118"/>
      <c r="AF220" s="118"/>
      <c r="AG220" s="118"/>
      <c r="AH220" s="119"/>
      <c r="AI220" s="117" t="s">
        <v>369</v>
      </c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/>
      <c r="BA220" s="118"/>
      <c r="BB220" s="118"/>
      <c r="BC220" s="119"/>
      <c r="BD220" s="78">
        <v>24000</v>
      </c>
      <c r="BE220" s="78"/>
      <c r="BF220" s="78"/>
      <c r="BG220" s="78"/>
      <c r="BH220" s="78"/>
      <c r="BI220" s="78"/>
      <c r="BJ220" s="78"/>
      <c r="BK220" s="78"/>
      <c r="BL220" s="78"/>
      <c r="BM220" s="78"/>
      <c r="BN220" s="78"/>
      <c r="BO220" s="78"/>
      <c r="BP220" s="78"/>
      <c r="BQ220" s="78"/>
      <c r="BR220" s="78"/>
      <c r="BS220" s="78"/>
      <c r="BT220" s="78"/>
      <c r="BU220" s="78"/>
      <c r="BV220" s="78"/>
      <c r="BW220" s="78"/>
      <c r="BX220" s="78"/>
      <c r="BY220" s="78"/>
      <c r="BZ220" s="78" t="s">
        <v>241</v>
      </c>
      <c r="CA220" s="78"/>
      <c r="CB220" s="78"/>
      <c r="CC220" s="78"/>
      <c r="CD220" s="7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125">
        <f>BD220</f>
        <v>24000</v>
      </c>
      <c r="CQ220" s="126"/>
      <c r="CR220" s="126"/>
      <c r="CS220" s="126"/>
      <c r="CT220" s="126"/>
      <c r="CU220" s="126"/>
      <c r="CV220" s="126"/>
      <c r="CW220" s="126"/>
      <c r="CX220" s="126"/>
      <c r="CY220" s="126"/>
      <c r="CZ220" s="126"/>
      <c r="DA220" s="126"/>
      <c r="DB220" s="126"/>
      <c r="DC220" s="126"/>
      <c r="DD220" s="127"/>
    </row>
    <row r="221" spans="2:108" ht="19.5" customHeight="1">
      <c r="B221" s="208" t="s">
        <v>233</v>
      </c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6"/>
      <c r="AC221" s="188" t="s">
        <v>155</v>
      </c>
      <c r="AD221" s="118"/>
      <c r="AE221" s="118"/>
      <c r="AF221" s="118"/>
      <c r="AG221" s="118"/>
      <c r="AH221" s="119"/>
      <c r="AI221" s="205" t="s">
        <v>78</v>
      </c>
      <c r="AJ221" s="206"/>
      <c r="AK221" s="206"/>
      <c r="AL221" s="206"/>
      <c r="AM221" s="206"/>
      <c r="AN221" s="206"/>
      <c r="AO221" s="206"/>
      <c r="AP221" s="206"/>
      <c r="AQ221" s="206"/>
      <c r="AR221" s="206"/>
      <c r="AS221" s="206"/>
      <c r="AT221" s="206"/>
      <c r="AU221" s="206"/>
      <c r="AV221" s="206"/>
      <c r="AW221" s="206"/>
      <c r="AX221" s="206"/>
      <c r="AY221" s="206"/>
      <c r="AZ221" s="206"/>
      <c r="BA221" s="206"/>
      <c r="BB221" s="206"/>
      <c r="BC221" s="207"/>
      <c r="BD221" s="123">
        <f>BD222</f>
        <v>587000</v>
      </c>
      <c r="BE221" s="123"/>
      <c r="BF221" s="123"/>
      <c r="BG221" s="123"/>
      <c r="BH221" s="123"/>
      <c r="BI221" s="123"/>
      <c r="BJ221" s="123"/>
      <c r="BK221" s="123"/>
      <c r="BL221" s="123"/>
      <c r="BM221" s="123"/>
      <c r="BN221" s="123"/>
      <c r="BO221" s="123"/>
      <c r="BP221" s="123"/>
      <c r="BQ221" s="123"/>
      <c r="BR221" s="123"/>
      <c r="BS221" s="123"/>
      <c r="BT221" s="123"/>
      <c r="BU221" s="123"/>
      <c r="BV221" s="123"/>
      <c r="BW221" s="123"/>
      <c r="BX221" s="123"/>
      <c r="BY221" s="123"/>
      <c r="BZ221" s="123">
        <f aca="true" t="shared" si="16" ref="BZ221:BZ226">BZ222</f>
        <v>53574.96</v>
      </c>
      <c r="CA221" s="123"/>
      <c r="CB221" s="123"/>
      <c r="CC221" s="123"/>
      <c r="CD221" s="123"/>
      <c r="CE221" s="123"/>
      <c r="CF221" s="123"/>
      <c r="CG221" s="123"/>
      <c r="CH221" s="123"/>
      <c r="CI221" s="123"/>
      <c r="CJ221" s="123"/>
      <c r="CK221" s="123"/>
      <c r="CL221" s="123"/>
      <c r="CM221" s="123"/>
      <c r="CN221" s="123"/>
      <c r="CO221" s="123"/>
      <c r="CP221" s="150">
        <f aca="true" t="shared" si="17" ref="CP221:CP227">BD221-BZ221</f>
        <v>533425.04</v>
      </c>
      <c r="CQ221" s="151"/>
      <c r="CR221" s="151"/>
      <c r="CS221" s="151"/>
      <c r="CT221" s="151"/>
      <c r="CU221" s="151"/>
      <c r="CV221" s="151"/>
      <c r="CW221" s="151"/>
      <c r="CX221" s="151"/>
      <c r="CY221" s="151"/>
      <c r="CZ221" s="151"/>
      <c r="DA221" s="151"/>
      <c r="DB221" s="151"/>
      <c r="DC221" s="151"/>
      <c r="DD221" s="152"/>
    </row>
    <row r="222" spans="2:108" ht="49.5" customHeight="1">
      <c r="B222" s="85" t="s">
        <v>2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5"/>
      <c r="AC222" s="188" t="s">
        <v>155</v>
      </c>
      <c r="AD222" s="118"/>
      <c r="AE222" s="118"/>
      <c r="AF222" s="118"/>
      <c r="AG222" s="118"/>
      <c r="AH222" s="119"/>
      <c r="AI222" s="117" t="s">
        <v>79</v>
      </c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8"/>
      <c r="AU222" s="118"/>
      <c r="AV222" s="118"/>
      <c r="AW222" s="118"/>
      <c r="AX222" s="118"/>
      <c r="AY222" s="118"/>
      <c r="AZ222" s="118"/>
      <c r="BA222" s="118"/>
      <c r="BB222" s="118"/>
      <c r="BC222" s="119"/>
      <c r="BD222" s="78">
        <f>BD223+BD232</f>
        <v>587000</v>
      </c>
      <c r="BE222" s="78"/>
      <c r="BF222" s="78"/>
      <c r="BG222" s="78"/>
      <c r="BH222" s="78"/>
      <c r="BI222" s="78"/>
      <c r="BJ222" s="78"/>
      <c r="BK222" s="78"/>
      <c r="BL222" s="78"/>
      <c r="BM222" s="78"/>
      <c r="BN222" s="78"/>
      <c r="BO222" s="78"/>
      <c r="BP222" s="78"/>
      <c r="BQ222" s="78"/>
      <c r="BR222" s="78"/>
      <c r="BS222" s="78"/>
      <c r="BT222" s="78"/>
      <c r="BU222" s="78"/>
      <c r="BV222" s="78"/>
      <c r="BW222" s="78"/>
      <c r="BX222" s="78"/>
      <c r="BY222" s="78"/>
      <c r="BZ222" s="78">
        <f>BZ223+BZ232</f>
        <v>53574.96</v>
      </c>
      <c r="CA222" s="78"/>
      <c r="CB222" s="78"/>
      <c r="CC222" s="78"/>
      <c r="CD222" s="7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125">
        <f t="shared" si="17"/>
        <v>533425.04</v>
      </c>
      <c r="CQ222" s="126"/>
      <c r="CR222" s="126"/>
      <c r="CS222" s="126"/>
      <c r="CT222" s="126"/>
      <c r="CU222" s="126"/>
      <c r="CV222" s="126"/>
      <c r="CW222" s="126"/>
      <c r="CX222" s="126"/>
      <c r="CY222" s="126"/>
      <c r="CZ222" s="126"/>
      <c r="DA222" s="126"/>
      <c r="DB222" s="126"/>
      <c r="DC222" s="126"/>
      <c r="DD222" s="127"/>
    </row>
    <row r="223" spans="2:108" ht="35.25" customHeight="1">
      <c r="B223" s="85" t="s">
        <v>378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5"/>
      <c r="AC223" s="188" t="s">
        <v>155</v>
      </c>
      <c r="AD223" s="118"/>
      <c r="AE223" s="118"/>
      <c r="AF223" s="118"/>
      <c r="AG223" s="118"/>
      <c r="AH223" s="119"/>
      <c r="AI223" s="117" t="s">
        <v>327</v>
      </c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18"/>
      <c r="AY223" s="118"/>
      <c r="AZ223" s="118"/>
      <c r="BA223" s="118"/>
      <c r="BB223" s="118"/>
      <c r="BC223" s="119"/>
      <c r="BD223" s="78">
        <f>BD224+BD228</f>
        <v>532000</v>
      </c>
      <c r="BE223" s="78"/>
      <c r="BF223" s="78"/>
      <c r="BG223" s="78"/>
      <c r="BH223" s="78"/>
      <c r="BI223" s="78"/>
      <c r="BJ223" s="78"/>
      <c r="BK223" s="78"/>
      <c r="BL223" s="78"/>
      <c r="BM223" s="78"/>
      <c r="BN223" s="78"/>
      <c r="BO223" s="78"/>
      <c r="BP223" s="78"/>
      <c r="BQ223" s="78"/>
      <c r="BR223" s="78"/>
      <c r="BS223" s="78"/>
      <c r="BT223" s="78"/>
      <c r="BU223" s="78"/>
      <c r="BV223" s="78"/>
      <c r="BW223" s="78"/>
      <c r="BX223" s="78"/>
      <c r="BY223" s="78"/>
      <c r="BZ223" s="78">
        <f>BZ224+BZ228</f>
        <v>52374.96</v>
      </c>
      <c r="CA223" s="78"/>
      <c r="CB223" s="78"/>
      <c r="CC223" s="78"/>
      <c r="CD223" s="7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125">
        <f t="shared" si="17"/>
        <v>479625.04</v>
      </c>
      <c r="CQ223" s="126"/>
      <c r="CR223" s="126"/>
      <c r="CS223" s="126"/>
      <c r="CT223" s="126"/>
      <c r="CU223" s="126"/>
      <c r="CV223" s="126"/>
      <c r="CW223" s="126"/>
      <c r="CX223" s="126"/>
      <c r="CY223" s="126"/>
      <c r="CZ223" s="126"/>
      <c r="DA223" s="126"/>
      <c r="DB223" s="126"/>
      <c r="DC223" s="126"/>
      <c r="DD223" s="127"/>
    </row>
    <row r="224" spans="2:108" ht="97.5" customHeight="1">
      <c r="B224" s="85" t="s">
        <v>328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5"/>
      <c r="AC224" s="188" t="s">
        <v>155</v>
      </c>
      <c r="AD224" s="118"/>
      <c r="AE224" s="118"/>
      <c r="AF224" s="118"/>
      <c r="AG224" s="118"/>
      <c r="AH224" s="119"/>
      <c r="AI224" s="117" t="s">
        <v>80</v>
      </c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8"/>
      <c r="AW224" s="118"/>
      <c r="AX224" s="118"/>
      <c r="AY224" s="118"/>
      <c r="AZ224" s="118"/>
      <c r="BA224" s="118"/>
      <c r="BB224" s="118"/>
      <c r="BC224" s="119"/>
      <c r="BD224" s="78">
        <f>BD225</f>
        <v>492000</v>
      </c>
      <c r="BE224" s="78"/>
      <c r="BF224" s="78"/>
      <c r="BG224" s="78"/>
      <c r="BH224" s="78"/>
      <c r="BI224" s="78"/>
      <c r="BJ224" s="78"/>
      <c r="BK224" s="78"/>
      <c r="BL224" s="78"/>
      <c r="BM224" s="78"/>
      <c r="BN224" s="78"/>
      <c r="BO224" s="78"/>
      <c r="BP224" s="78"/>
      <c r="BQ224" s="78"/>
      <c r="BR224" s="78"/>
      <c r="BS224" s="78"/>
      <c r="BT224" s="78"/>
      <c r="BU224" s="78"/>
      <c r="BV224" s="78"/>
      <c r="BW224" s="78"/>
      <c r="BX224" s="78"/>
      <c r="BY224" s="78"/>
      <c r="BZ224" s="78">
        <f t="shared" si="16"/>
        <v>49725.72</v>
      </c>
      <c r="CA224" s="78"/>
      <c r="CB224" s="78"/>
      <c r="CC224" s="78"/>
      <c r="CD224" s="7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125">
        <f t="shared" si="17"/>
        <v>442274.28</v>
      </c>
      <c r="CQ224" s="126"/>
      <c r="CR224" s="126"/>
      <c r="CS224" s="126"/>
      <c r="CT224" s="126"/>
      <c r="CU224" s="126"/>
      <c r="CV224" s="126"/>
      <c r="CW224" s="126"/>
      <c r="CX224" s="126"/>
      <c r="CY224" s="126"/>
      <c r="CZ224" s="126"/>
      <c r="DA224" s="126"/>
      <c r="DB224" s="126"/>
      <c r="DC224" s="126"/>
      <c r="DD224" s="127"/>
    </row>
    <row r="225" spans="2:108" ht="35.25" customHeight="1">
      <c r="B225" s="85" t="s">
        <v>373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5"/>
      <c r="AC225" s="188" t="s">
        <v>155</v>
      </c>
      <c r="AD225" s="118"/>
      <c r="AE225" s="118"/>
      <c r="AF225" s="118"/>
      <c r="AG225" s="118"/>
      <c r="AH225" s="119"/>
      <c r="AI225" s="117" t="s">
        <v>81</v>
      </c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18"/>
      <c r="AX225" s="118"/>
      <c r="AY225" s="118"/>
      <c r="AZ225" s="118"/>
      <c r="BA225" s="118"/>
      <c r="BB225" s="118"/>
      <c r="BC225" s="119"/>
      <c r="BD225" s="78">
        <f>BD226</f>
        <v>492000</v>
      </c>
      <c r="BE225" s="78"/>
      <c r="BF225" s="78"/>
      <c r="BG225" s="78"/>
      <c r="BH225" s="78"/>
      <c r="BI225" s="78"/>
      <c r="BJ225" s="78"/>
      <c r="BK225" s="78"/>
      <c r="BL225" s="78"/>
      <c r="BM225" s="78"/>
      <c r="BN225" s="78"/>
      <c r="BO225" s="78"/>
      <c r="BP225" s="78"/>
      <c r="BQ225" s="78"/>
      <c r="BR225" s="78"/>
      <c r="BS225" s="78"/>
      <c r="BT225" s="78"/>
      <c r="BU225" s="78"/>
      <c r="BV225" s="78"/>
      <c r="BW225" s="78"/>
      <c r="BX225" s="78"/>
      <c r="BY225" s="78"/>
      <c r="BZ225" s="78">
        <f t="shared" si="16"/>
        <v>49725.72</v>
      </c>
      <c r="CA225" s="78"/>
      <c r="CB225" s="78"/>
      <c r="CC225" s="78"/>
      <c r="CD225" s="7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125">
        <f t="shared" si="17"/>
        <v>442274.28</v>
      </c>
      <c r="CQ225" s="126"/>
      <c r="CR225" s="126"/>
      <c r="CS225" s="126"/>
      <c r="CT225" s="126"/>
      <c r="CU225" s="126"/>
      <c r="CV225" s="126"/>
      <c r="CW225" s="126"/>
      <c r="CX225" s="126"/>
      <c r="CY225" s="126"/>
      <c r="CZ225" s="126"/>
      <c r="DA225" s="126"/>
      <c r="DB225" s="126"/>
      <c r="DC225" s="126"/>
      <c r="DD225" s="127"/>
    </row>
    <row r="226" spans="2:108" ht="34.5" customHeight="1">
      <c r="B226" s="85" t="s">
        <v>22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5"/>
      <c r="AC226" s="188" t="s">
        <v>155</v>
      </c>
      <c r="AD226" s="118"/>
      <c r="AE226" s="118"/>
      <c r="AF226" s="118"/>
      <c r="AG226" s="118"/>
      <c r="AH226" s="119"/>
      <c r="AI226" s="117" t="s">
        <v>82</v>
      </c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8"/>
      <c r="AW226" s="118"/>
      <c r="AX226" s="118"/>
      <c r="AY226" s="118"/>
      <c r="AZ226" s="118"/>
      <c r="BA226" s="118"/>
      <c r="BB226" s="118"/>
      <c r="BC226" s="119"/>
      <c r="BD226" s="78">
        <f>BD227</f>
        <v>492000</v>
      </c>
      <c r="BE226" s="78"/>
      <c r="BF226" s="78"/>
      <c r="BG226" s="78"/>
      <c r="BH226" s="78"/>
      <c r="BI226" s="78"/>
      <c r="BJ226" s="78"/>
      <c r="BK226" s="78"/>
      <c r="BL226" s="78"/>
      <c r="BM226" s="78"/>
      <c r="BN226" s="78"/>
      <c r="BO226" s="78"/>
      <c r="BP226" s="78"/>
      <c r="BQ226" s="78"/>
      <c r="BR226" s="78"/>
      <c r="BS226" s="78"/>
      <c r="BT226" s="78"/>
      <c r="BU226" s="78"/>
      <c r="BV226" s="78"/>
      <c r="BW226" s="78"/>
      <c r="BX226" s="78"/>
      <c r="BY226" s="78"/>
      <c r="BZ226" s="78">
        <f t="shared" si="16"/>
        <v>49725.72</v>
      </c>
      <c r="CA226" s="78"/>
      <c r="CB226" s="78"/>
      <c r="CC226" s="78"/>
      <c r="CD226" s="7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125">
        <f t="shared" si="17"/>
        <v>442274.28</v>
      </c>
      <c r="CQ226" s="126"/>
      <c r="CR226" s="126"/>
      <c r="CS226" s="126"/>
      <c r="CT226" s="126"/>
      <c r="CU226" s="126"/>
      <c r="CV226" s="126"/>
      <c r="CW226" s="126"/>
      <c r="CX226" s="126"/>
      <c r="CY226" s="126"/>
      <c r="CZ226" s="126"/>
      <c r="DA226" s="126"/>
      <c r="DB226" s="126"/>
      <c r="DC226" s="126"/>
      <c r="DD226" s="127"/>
    </row>
    <row r="227" spans="2:108" ht="24" customHeight="1">
      <c r="B227" s="85" t="s">
        <v>489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5"/>
      <c r="AC227" s="188" t="s">
        <v>155</v>
      </c>
      <c r="AD227" s="118"/>
      <c r="AE227" s="118"/>
      <c r="AF227" s="118"/>
      <c r="AG227" s="118"/>
      <c r="AH227" s="119"/>
      <c r="AI227" s="117" t="s">
        <v>83</v>
      </c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  <c r="BB227" s="118"/>
      <c r="BC227" s="119"/>
      <c r="BD227" s="78">
        <v>492000</v>
      </c>
      <c r="BE227" s="78"/>
      <c r="BF227" s="78"/>
      <c r="BG227" s="78"/>
      <c r="BH227" s="78"/>
      <c r="BI227" s="78"/>
      <c r="BJ227" s="78"/>
      <c r="BK227" s="78"/>
      <c r="BL227" s="78"/>
      <c r="BM227" s="78"/>
      <c r="BN227" s="78"/>
      <c r="BO227" s="78"/>
      <c r="BP227" s="78"/>
      <c r="BQ227" s="78"/>
      <c r="BR227" s="78"/>
      <c r="BS227" s="78"/>
      <c r="BT227" s="78"/>
      <c r="BU227" s="78"/>
      <c r="BV227" s="78"/>
      <c r="BW227" s="78"/>
      <c r="BX227" s="78"/>
      <c r="BY227" s="78"/>
      <c r="BZ227" s="78">
        <v>49725.72</v>
      </c>
      <c r="CA227" s="78"/>
      <c r="CB227" s="78"/>
      <c r="CC227" s="78"/>
      <c r="CD227" s="7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125">
        <f t="shared" si="17"/>
        <v>442274.28</v>
      </c>
      <c r="CQ227" s="126"/>
      <c r="CR227" s="126"/>
      <c r="CS227" s="126"/>
      <c r="CT227" s="126"/>
      <c r="CU227" s="126"/>
      <c r="CV227" s="126"/>
      <c r="CW227" s="126"/>
      <c r="CX227" s="126"/>
      <c r="CY227" s="126"/>
      <c r="CZ227" s="126"/>
      <c r="DA227" s="126"/>
      <c r="DB227" s="126"/>
      <c r="DC227" s="126"/>
      <c r="DD227" s="127"/>
    </row>
    <row r="228" spans="2:108" ht="94.5" customHeight="1">
      <c r="B228" s="85" t="s">
        <v>325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5"/>
      <c r="AC228" s="188" t="s">
        <v>155</v>
      </c>
      <c r="AD228" s="118"/>
      <c r="AE228" s="118"/>
      <c r="AF228" s="118"/>
      <c r="AG228" s="118"/>
      <c r="AH228" s="119"/>
      <c r="AI228" s="117" t="s">
        <v>84</v>
      </c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8"/>
      <c r="AZ228" s="118"/>
      <c r="BA228" s="118"/>
      <c r="BB228" s="118"/>
      <c r="BC228" s="119"/>
      <c r="BD228" s="78">
        <f>BD229</f>
        <v>40000</v>
      </c>
      <c r="BE228" s="78"/>
      <c r="BF228" s="78"/>
      <c r="BG228" s="78"/>
      <c r="BH228" s="78"/>
      <c r="BI228" s="78"/>
      <c r="BJ228" s="78"/>
      <c r="BK228" s="78"/>
      <c r="BL228" s="78"/>
      <c r="BM228" s="78"/>
      <c r="BN228" s="78"/>
      <c r="BO228" s="78"/>
      <c r="BP228" s="78"/>
      <c r="BQ228" s="78"/>
      <c r="BR228" s="78"/>
      <c r="BS228" s="78"/>
      <c r="BT228" s="78"/>
      <c r="BU228" s="78"/>
      <c r="BV228" s="78"/>
      <c r="BW228" s="78"/>
      <c r="BX228" s="78"/>
      <c r="BY228" s="78"/>
      <c r="BZ228" s="78">
        <f>BZ229</f>
        <v>2649.24</v>
      </c>
      <c r="CA228" s="78"/>
      <c r="CB228" s="78"/>
      <c r="CC228" s="78"/>
      <c r="CD228" s="7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125">
        <f aca="true" t="shared" si="18" ref="CP228:CP236">BD228-BZ228</f>
        <v>37350.76</v>
      </c>
      <c r="CQ228" s="126"/>
      <c r="CR228" s="126"/>
      <c r="CS228" s="126"/>
      <c r="CT228" s="126"/>
      <c r="CU228" s="126"/>
      <c r="CV228" s="126"/>
      <c r="CW228" s="126"/>
      <c r="CX228" s="126"/>
      <c r="CY228" s="126"/>
      <c r="CZ228" s="126"/>
      <c r="DA228" s="126"/>
      <c r="DB228" s="126"/>
      <c r="DC228" s="126"/>
      <c r="DD228" s="127"/>
    </row>
    <row r="229" spans="2:108" ht="34.5" customHeight="1">
      <c r="B229" s="85" t="s">
        <v>373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5"/>
      <c r="AC229" s="188" t="s">
        <v>155</v>
      </c>
      <c r="AD229" s="118"/>
      <c r="AE229" s="118"/>
      <c r="AF229" s="118"/>
      <c r="AG229" s="118"/>
      <c r="AH229" s="119"/>
      <c r="AI229" s="117" t="s">
        <v>85</v>
      </c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8"/>
      <c r="AU229" s="118"/>
      <c r="AV229" s="118"/>
      <c r="AW229" s="118"/>
      <c r="AX229" s="118"/>
      <c r="AY229" s="118"/>
      <c r="AZ229" s="118"/>
      <c r="BA229" s="118"/>
      <c r="BB229" s="118"/>
      <c r="BC229" s="119"/>
      <c r="BD229" s="78">
        <f>BD230</f>
        <v>40000</v>
      </c>
      <c r="BE229" s="78"/>
      <c r="BF229" s="78"/>
      <c r="BG229" s="78"/>
      <c r="BH229" s="78"/>
      <c r="BI229" s="78"/>
      <c r="BJ229" s="78"/>
      <c r="BK229" s="78"/>
      <c r="BL229" s="78"/>
      <c r="BM229" s="78"/>
      <c r="BN229" s="78"/>
      <c r="BO229" s="78"/>
      <c r="BP229" s="78"/>
      <c r="BQ229" s="78"/>
      <c r="BR229" s="78"/>
      <c r="BS229" s="78"/>
      <c r="BT229" s="78"/>
      <c r="BU229" s="78"/>
      <c r="BV229" s="78"/>
      <c r="BW229" s="78"/>
      <c r="BX229" s="78"/>
      <c r="BY229" s="78"/>
      <c r="BZ229" s="78">
        <f>BZ230</f>
        <v>2649.24</v>
      </c>
      <c r="CA229" s="78"/>
      <c r="CB229" s="78"/>
      <c r="CC229" s="78"/>
      <c r="CD229" s="7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125">
        <f t="shared" si="18"/>
        <v>37350.76</v>
      </c>
      <c r="CQ229" s="126"/>
      <c r="CR229" s="126"/>
      <c r="CS229" s="126"/>
      <c r="CT229" s="126"/>
      <c r="CU229" s="126"/>
      <c r="CV229" s="126"/>
      <c r="CW229" s="126"/>
      <c r="CX229" s="126"/>
      <c r="CY229" s="126"/>
      <c r="CZ229" s="126"/>
      <c r="DA229" s="126"/>
      <c r="DB229" s="126"/>
      <c r="DC229" s="126"/>
      <c r="DD229" s="127"/>
    </row>
    <row r="230" spans="2:108" ht="39" customHeight="1">
      <c r="B230" s="85" t="s">
        <v>22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5"/>
      <c r="AC230" s="188" t="s">
        <v>155</v>
      </c>
      <c r="AD230" s="118"/>
      <c r="AE230" s="118"/>
      <c r="AF230" s="118"/>
      <c r="AG230" s="118"/>
      <c r="AH230" s="119"/>
      <c r="AI230" s="117" t="s">
        <v>86</v>
      </c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8"/>
      <c r="AU230" s="118"/>
      <c r="AV230" s="118"/>
      <c r="AW230" s="118"/>
      <c r="AX230" s="118"/>
      <c r="AY230" s="118"/>
      <c r="AZ230" s="118"/>
      <c r="BA230" s="118"/>
      <c r="BB230" s="118"/>
      <c r="BC230" s="119"/>
      <c r="BD230" s="78">
        <f>BD231</f>
        <v>40000</v>
      </c>
      <c r="BE230" s="78"/>
      <c r="BF230" s="78"/>
      <c r="BG230" s="78"/>
      <c r="BH230" s="78"/>
      <c r="BI230" s="78"/>
      <c r="BJ230" s="78"/>
      <c r="BK230" s="78"/>
      <c r="BL230" s="78"/>
      <c r="BM230" s="78"/>
      <c r="BN230" s="78"/>
      <c r="BO230" s="78"/>
      <c r="BP230" s="78"/>
      <c r="BQ230" s="78"/>
      <c r="BR230" s="78"/>
      <c r="BS230" s="78"/>
      <c r="BT230" s="78"/>
      <c r="BU230" s="78"/>
      <c r="BV230" s="78"/>
      <c r="BW230" s="78"/>
      <c r="BX230" s="78"/>
      <c r="BY230" s="78"/>
      <c r="BZ230" s="78">
        <f>BZ231</f>
        <v>2649.24</v>
      </c>
      <c r="CA230" s="78"/>
      <c r="CB230" s="78"/>
      <c r="CC230" s="78"/>
      <c r="CD230" s="7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125">
        <f t="shared" si="18"/>
        <v>37350.76</v>
      </c>
      <c r="CQ230" s="126"/>
      <c r="CR230" s="126"/>
      <c r="CS230" s="126"/>
      <c r="CT230" s="126"/>
      <c r="CU230" s="126"/>
      <c r="CV230" s="126"/>
      <c r="CW230" s="126"/>
      <c r="CX230" s="126"/>
      <c r="CY230" s="126"/>
      <c r="CZ230" s="126"/>
      <c r="DA230" s="126"/>
      <c r="DB230" s="126"/>
      <c r="DC230" s="126"/>
      <c r="DD230" s="127"/>
    </row>
    <row r="231" spans="2:108" ht="14.25" customHeight="1">
      <c r="B231" s="85" t="s">
        <v>490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5"/>
      <c r="AC231" s="188" t="s">
        <v>155</v>
      </c>
      <c r="AD231" s="118"/>
      <c r="AE231" s="118"/>
      <c r="AF231" s="118"/>
      <c r="AG231" s="118"/>
      <c r="AH231" s="119"/>
      <c r="AI231" s="117" t="s">
        <v>87</v>
      </c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8"/>
      <c r="AW231" s="118"/>
      <c r="AX231" s="118"/>
      <c r="AY231" s="118"/>
      <c r="AZ231" s="118"/>
      <c r="BA231" s="118"/>
      <c r="BB231" s="118"/>
      <c r="BC231" s="119"/>
      <c r="BD231" s="78">
        <v>40000</v>
      </c>
      <c r="BE231" s="78"/>
      <c r="BF231" s="78"/>
      <c r="BG231" s="78"/>
      <c r="BH231" s="78"/>
      <c r="BI231" s="78"/>
      <c r="BJ231" s="78"/>
      <c r="BK231" s="78"/>
      <c r="BL231" s="78"/>
      <c r="BM231" s="78"/>
      <c r="BN231" s="78"/>
      <c r="BO231" s="78"/>
      <c r="BP231" s="78"/>
      <c r="BQ231" s="78"/>
      <c r="BR231" s="78"/>
      <c r="BS231" s="78"/>
      <c r="BT231" s="78"/>
      <c r="BU231" s="78"/>
      <c r="BV231" s="78"/>
      <c r="BW231" s="78"/>
      <c r="BX231" s="78"/>
      <c r="BY231" s="78"/>
      <c r="BZ231" s="78">
        <v>2649.24</v>
      </c>
      <c r="CA231" s="78"/>
      <c r="CB231" s="78"/>
      <c r="CC231" s="78"/>
      <c r="CD231" s="7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125">
        <f>BD231-BZ231</f>
        <v>37350.76</v>
      </c>
      <c r="CQ231" s="126"/>
      <c r="CR231" s="126"/>
      <c r="CS231" s="126"/>
      <c r="CT231" s="126"/>
      <c r="CU231" s="126"/>
      <c r="CV231" s="126"/>
      <c r="CW231" s="126"/>
      <c r="CX231" s="126"/>
      <c r="CY231" s="126"/>
      <c r="CZ231" s="126"/>
      <c r="DA231" s="126"/>
      <c r="DB231" s="126"/>
      <c r="DC231" s="126"/>
      <c r="DD231" s="127"/>
    </row>
    <row r="232" spans="2:108" ht="37.5" customHeight="1">
      <c r="B232" s="85" t="s">
        <v>135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5"/>
      <c r="AC232" s="188" t="s">
        <v>155</v>
      </c>
      <c r="AD232" s="118"/>
      <c r="AE232" s="118"/>
      <c r="AF232" s="118"/>
      <c r="AG232" s="118"/>
      <c r="AH232" s="119"/>
      <c r="AI232" s="117" t="s">
        <v>88</v>
      </c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18"/>
      <c r="BA232" s="118"/>
      <c r="BB232" s="118"/>
      <c r="BC232" s="119"/>
      <c r="BD232" s="78">
        <f>BD233+BD237</f>
        <v>55000</v>
      </c>
      <c r="BE232" s="78"/>
      <c r="BF232" s="78"/>
      <c r="BG232" s="78"/>
      <c r="BH232" s="78"/>
      <c r="BI232" s="78"/>
      <c r="BJ232" s="78"/>
      <c r="BK232" s="78"/>
      <c r="BL232" s="78"/>
      <c r="BM232" s="78"/>
      <c r="BN232" s="78"/>
      <c r="BO232" s="78"/>
      <c r="BP232" s="78"/>
      <c r="BQ232" s="78"/>
      <c r="BR232" s="78"/>
      <c r="BS232" s="78"/>
      <c r="BT232" s="78"/>
      <c r="BU232" s="78"/>
      <c r="BV232" s="78"/>
      <c r="BW232" s="78"/>
      <c r="BX232" s="78"/>
      <c r="BY232" s="78"/>
      <c r="BZ232" s="78">
        <f>BZ233</f>
        <v>1200</v>
      </c>
      <c r="CA232" s="78"/>
      <c r="CB232" s="78"/>
      <c r="CC232" s="78"/>
      <c r="CD232" s="7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125">
        <f t="shared" si="18"/>
        <v>53800</v>
      </c>
      <c r="CQ232" s="126"/>
      <c r="CR232" s="126"/>
      <c r="CS232" s="126"/>
      <c r="CT232" s="126"/>
      <c r="CU232" s="126"/>
      <c r="CV232" s="126"/>
      <c r="CW232" s="126"/>
      <c r="CX232" s="126"/>
      <c r="CY232" s="126"/>
      <c r="CZ232" s="126"/>
      <c r="DA232" s="126"/>
      <c r="DB232" s="126"/>
      <c r="DC232" s="126"/>
      <c r="DD232" s="127"/>
    </row>
    <row r="233" spans="2:108" ht="102" customHeight="1">
      <c r="B233" s="85" t="s">
        <v>379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5"/>
      <c r="AC233" s="188" t="s">
        <v>155</v>
      </c>
      <c r="AD233" s="118"/>
      <c r="AE233" s="118"/>
      <c r="AF233" s="118"/>
      <c r="AG233" s="118"/>
      <c r="AH233" s="119"/>
      <c r="AI233" s="117" t="s">
        <v>89</v>
      </c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18"/>
      <c r="AZ233" s="118"/>
      <c r="BA233" s="118"/>
      <c r="BB233" s="118"/>
      <c r="BC233" s="119"/>
      <c r="BD233" s="78">
        <f>BD234</f>
        <v>55000</v>
      </c>
      <c r="BE233" s="78"/>
      <c r="BF233" s="78"/>
      <c r="BG233" s="78"/>
      <c r="BH233" s="78"/>
      <c r="BI233" s="78"/>
      <c r="BJ233" s="78"/>
      <c r="BK233" s="78"/>
      <c r="BL233" s="78"/>
      <c r="BM233" s="78"/>
      <c r="BN233" s="78"/>
      <c r="BO233" s="78"/>
      <c r="BP233" s="78"/>
      <c r="BQ233" s="78"/>
      <c r="BR233" s="78"/>
      <c r="BS233" s="78"/>
      <c r="BT233" s="78"/>
      <c r="BU233" s="78"/>
      <c r="BV233" s="78"/>
      <c r="BW233" s="78"/>
      <c r="BX233" s="78"/>
      <c r="BY233" s="78"/>
      <c r="BZ233" s="78">
        <f>BZ234</f>
        <v>1200</v>
      </c>
      <c r="CA233" s="78"/>
      <c r="CB233" s="78"/>
      <c r="CC233" s="78"/>
      <c r="CD233" s="7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125">
        <f t="shared" si="18"/>
        <v>53800</v>
      </c>
      <c r="CQ233" s="126"/>
      <c r="CR233" s="126"/>
      <c r="CS233" s="126"/>
      <c r="CT233" s="126"/>
      <c r="CU233" s="126"/>
      <c r="CV233" s="126"/>
      <c r="CW233" s="126"/>
      <c r="CX233" s="126"/>
      <c r="CY233" s="126"/>
      <c r="CZ233" s="126"/>
      <c r="DA233" s="126"/>
      <c r="DB233" s="126"/>
      <c r="DC233" s="126"/>
      <c r="DD233" s="127"/>
    </row>
    <row r="234" spans="2:108" ht="33" customHeight="1">
      <c r="B234" s="85" t="s">
        <v>373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5"/>
      <c r="AC234" s="54"/>
      <c r="AD234" s="55"/>
      <c r="AE234" s="55"/>
      <c r="AF234" s="55" t="s">
        <v>155</v>
      </c>
      <c r="AG234" s="55"/>
      <c r="AH234" s="56"/>
      <c r="AI234" s="117" t="s">
        <v>90</v>
      </c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118"/>
      <c r="BA234" s="118"/>
      <c r="BB234" s="118"/>
      <c r="BC234" s="119"/>
      <c r="BD234" s="78">
        <f>BD235</f>
        <v>55000</v>
      </c>
      <c r="BE234" s="78"/>
      <c r="BF234" s="78"/>
      <c r="BG234" s="78"/>
      <c r="BH234" s="78"/>
      <c r="BI234" s="78"/>
      <c r="BJ234" s="78"/>
      <c r="BK234" s="78"/>
      <c r="BL234" s="78"/>
      <c r="BM234" s="78"/>
      <c r="BN234" s="78"/>
      <c r="BO234" s="78"/>
      <c r="BP234" s="78"/>
      <c r="BQ234" s="78"/>
      <c r="BR234" s="78"/>
      <c r="BS234" s="78"/>
      <c r="BT234" s="78"/>
      <c r="BU234" s="78"/>
      <c r="BV234" s="78"/>
      <c r="BW234" s="78"/>
      <c r="BX234" s="78"/>
      <c r="BY234" s="78"/>
      <c r="BZ234" s="78">
        <f>BZ235</f>
        <v>1200</v>
      </c>
      <c r="CA234" s="78"/>
      <c r="CB234" s="78"/>
      <c r="CC234" s="78"/>
      <c r="CD234" s="7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125">
        <f t="shared" si="18"/>
        <v>53800</v>
      </c>
      <c r="CQ234" s="126"/>
      <c r="CR234" s="126"/>
      <c r="CS234" s="126"/>
      <c r="CT234" s="126"/>
      <c r="CU234" s="126"/>
      <c r="CV234" s="126"/>
      <c r="CW234" s="126"/>
      <c r="CX234" s="126"/>
      <c r="CY234" s="126"/>
      <c r="CZ234" s="126"/>
      <c r="DA234" s="126"/>
      <c r="DB234" s="126"/>
      <c r="DC234" s="126"/>
      <c r="DD234" s="127"/>
    </row>
    <row r="235" spans="2:108" ht="24" customHeight="1">
      <c r="B235" s="85" t="s">
        <v>22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5"/>
      <c r="AC235" s="188" t="s">
        <v>155</v>
      </c>
      <c r="AD235" s="118"/>
      <c r="AE235" s="118"/>
      <c r="AF235" s="118"/>
      <c r="AG235" s="118"/>
      <c r="AH235" s="119"/>
      <c r="AI235" s="117" t="s">
        <v>91</v>
      </c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8"/>
      <c r="AY235" s="118"/>
      <c r="AZ235" s="118"/>
      <c r="BA235" s="118"/>
      <c r="BB235" s="118"/>
      <c r="BC235" s="119"/>
      <c r="BD235" s="78">
        <f>BD236</f>
        <v>55000</v>
      </c>
      <c r="BE235" s="78"/>
      <c r="BF235" s="78"/>
      <c r="BG235" s="78"/>
      <c r="BH235" s="78"/>
      <c r="BI235" s="78"/>
      <c r="BJ235" s="78"/>
      <c r="BK235" s="78"/>
      <c r="BL235" s="78"/>
      <c r="BM235" s="78"/>
      <c r="BN235" s="78"/>
      <c r="BO235" s="78"/>
      <c r="BP235" s="78"/>
      <c r="BQ235" s="78"/>
      <c r="BR235" s="78"/>
      <c r="BS235" s="78"/>
      <c r="BT235" s="78"/>
      <c r="BU235" s="78"/>
      <c r="BV235" s="78"/>
      <c r="BW235" s="78"/>
      <c r="BX235" s="78"/>
      <c r="BY235" s="78"/>
      <c r="BZ235" s="78">
        <f>BZ236</f>
        <v>1200</v>
      </c>
      <c r="CA235" s="78"/>
      <c r="CB235" s="78"/>
      <c r="CC235" s="78"/>
      <c r="CD235" s="7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125">
        <f t="shared" si="18"/>
        <v>53800</v>
      </c>
      <c r="CQ235" s="126"/>
      <c r="CR235" s="126"/>
      <c r="CS235" s="126"/>
      <c r="CT235" s="126"/>
      <c r="CU235" s="126"/>
      <c r="CV235" s="126"/>
      <c r="CW235" s="126"/>
      <c r="CX235" s="126"/>
      <c r="CY235" s="126"/>
      <c r="CZ235" s="126"/>
      <c r="DA235" s="126"/>
      <c r="DB235" s="126"/>
      <c r="DC235" s="126"/>
      <c r="DD235" s="127"/>
    </row>
    <row r="236" spans="2:108" ht="23.25" customHeight="1">
      <c r="B236" s="85" t="s">
        <v>490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5"/>
      <c r="AC236" s="188" t="s">
        <v>155</v>
      </c>
      <c r="AD236" s="118"/>
      <c r="AE236" s="118"/>
      <c r="AF236" s="118"/>
      <c r="AG236" s="118"/>
      <c r="AH236" s="119"/>
      <c r="AI236" s="117" t="s">
        <v>92</v>
      </c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8"/>
      <c r="AW236" s="118"/>
      <c r="AX236" s="118"/>
      <c r="AY236" s="118"/>
      <c r="AZ236" s="118"/>
      <c r="BA236" s="118"/>
      <c r="BB236" s="118"/>
      <c r="BC236" s="119"/>
      <c r="BD236" s="78">
        <v>55000</v>
      </c>
      <c r="BE236" s="78"/>
      <c r="BF236" s="78"/>
      <c r="BG236" s="78"/>
      <c r="BH236" s="78"/>
      <c r="BI236" s="78"/>
      <c r="BJ236" s="78"/>
      <c r="BK236" s="78"/>
      <c r="BL236" s="78"/>
      <c r="BM236" s="78"/>
      <c r="BN236" s="78"/>
      <c r="BO236" s="78"/>
      <c r="BP236" s="78"/>
      <c r="BQ236" s="78"/>
      <c r="BR236" s="78"/>
      <c r="BS236" s="78"/>
      <c r="BT236" s="78"/>
      <c r="BU236" s="78"/>
      <c r="BV236" s="78"/>
      <c r="BW236" s="78"/>
      <c r="BX236" s="78"/>
      <c r="BY236" s="78"/>
      <c r="BZ236" s="78">
        <v>1200</v>
      </c>
      <c r="CA236" s="78"/>
      <c r="CB236" s="78"/>
      <c r="CC236" s="78"/>
      <c r="CD236" s="7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125">
        <f t="shared" si="18"/>
        <v>53800</v>
      </c>
      <c r="CQ236" s="126"/>
      <c r="CR236" s="126"/>
      <c r="CS236" s="126"/>
      <c r="CT236" s="126"/>
      <c r="CU236" s="126"/>
      <c r="CV236" s="126"/>
      <c r="CW236" s="126"/>
      <c r="CX236" s="126"/>
      <c r="CY236" s="126"/>
      <c r="CZ236" s="126"/>
      <c r="DA236" s="126"/>
      <c r="DB236" s="126"/>
      <c r="DC236" s="126"/>
      <c r="DD236" s="127"/>
    </row>
    <row r="237" spans="2:108" ht="127.5" customHeight="1" hidden="1">
      <c r="B237" s="85" t="s">
        <v>453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5"/>
      <c r="AC237" s="188" t="s">
        <v>155</v>
      </c>
      <c r="AD237" s="118"/>
      <c r="AE237" s="118"/>
      <c r="AF237" s="118"/>
      <c r="AG237" s="118"/>
      <c r="AH237" s="119"/>
      <c r="AI237" s="117" t="s">
        <v>433</v>
      </c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118"/>
      <c r="AZ237" s="118"/>
      <c r="BA237" s="118"/>
      <c r="BB237" s="118"/>
      <c r="BC237" s="119"/>
      <c r="BD237" s="78"/>
      <c r="BE237" s="78"/>
      <c r="BF237" s="78"/>
      <c r="BG237" s="78"/>
      <c r="BH237" s="78"/>
      <c r="BI237" s="78"/>
      <c r="BJ237" s="78"/>
      <c r="BK237" s="78"/>
      <c r="BL237" s="78"/>
      <c r="BM237" s="78"/>
      <c r="BN237" s="78"/>
      <c r="BO237" s="78"/>
      <c r="BP237" s="78"/>
      <c r="BQ237" s="78"/>
      <c r="BR237" s="78"/>
      <c r="BS237" s="78"/>
      <c r="BT237" s="78"/>
      <c r="BU237" s="78"/>
      <c r="BV237" s="78"/>
      <c r="BW237" s="78"/>
      <c r="BX237" s="78"/>
      <c r="BY237" s="78"/>
      <c r="BZ237" s="78"/>
      <c r="CA237" s="78"/>
      <c r="CB237" s="78"/>
      <c r="CC237" s="78"/>
      <c r="CD237" s="7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125">
        <f>BD237-BZ237</f>
        <v>0</v>
      </c>
      <c r="CQ237" s="126"/>
      <c r="CR237" s="126"/>
      <c r="CS237" s="126"/>
      <c r="CT237" s="126"/>
      <c r="CU237" s="126"/>
      <c r="CV237" s="126"/>
      <c r="CW237" s="126"/>
      <c r="CX237" s="126"/>
      <c r="CY237" s="126"/>
      <c r="CZ237" s="126"/>
      <c r="DA237" s="126"/>
      <c r="DB237" s="126"/>
      <c r="DC237" s="126"/>
      <c r="DD237" s="127"/>
    </row>
    <row r="238" spans="2:108" ht="36.75" customHeight="1" hidden="1">
      <c r="B238" s="85" t="s">
        <v>373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5"/>
      <c r="AC238" s="188" t="s">
        <v>155</v>
      </c>
      <c r="AD238" s="118"/>
      <c r="AE238" s="118"/>
      <c r="AF238" s="118"/>
      <c r="AG238" s="118"/>
      <c r="AH238" s="119"/>
      <c r="AI238" s="117" t="s">
        <v>434</v>
      </c>
      <c r="AJ238" s="118"/>
      <c r="AK238" s="118"/>
      <c r="AL238" s="118"/>
      <c r="AM238" s="118"/>
      <c r="AN238" s="118"/>
      <c r="AO238" s="118"/>
      <c r="AP238" s="118"/>
      <c r="AQ238" s="118"/>
      <c r="AR238" s="118"/>
      <c r="AS238" s="118"/>
      <c r="AT238" s="118"/>
      <c r="AU238" s="118"/>
      <c r="AV238" s="118"/>
      <c r="AW238" s="118"/>
      <c r="AX238" s="118"/>
      <c r="AY238" s="118"/>
      <c r="AZ238" s="118"/>
      <c r="BA238" s="118"/>
      <c r="BB238" s="118"/>
      <c r="BC238" s="119"/>
      <c r="BD238" s="78"/>
      <c r="BE238" s="78"/>
      <c r="BF238" s="78"/>
      <c r="BG238" s="78"/>
      <c r="BH238" s="78"/>
      <c r="BI238" s="78"/>
      <c r="BJ238" s="78"/>
      <c r="BK238" s="78"/>
      <c r="BL238" s="78"/>
      <c r="BM238" s="78"/>
      <c r="BN238" s="78"/>
      <c r="BO238" s="78"/>
      <c r="BP238" s="78"/>
      <c r="BQ238" s="78"/>
      <c r="BR238" s="78"/>
      <c r="BS238" s="78"/>
      <c r="BT238" s="78"/>
      <c r="BU238" s="78"/>
      <c r="BV238" s="78"/>
      <c r="BW238" s="78"/>
      <c r="BX238" s="78"/>
      <c r="BY238" s="78"/>
      <c r="BZ238" s="78"/>
      <c r="CA238" s="78"/>
      <c r="CB238" s="78"/>
      <c r="CC238" s="78"/>
      <c r="CD238" s="7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125">
        <f>BD238-BZ238</f>
        <v>0</v>
      </c>
      <c r="CQ238" s="126"/>
      <c r="CR238" s="126"/>
      <c r="CS238" s="126"/>
      <c r="CT238" s="126"/>
      <c r="CU238" s="126"/>
      <c r="CV238" s="126"/>
      <c r="CW238" s="126"/>
      <c r="CX238" s="126"/>
      <c r="CY238" s="126"/>
      <c r="CZ238" s="126"/>
      <c r="DA238" s="126"/>
      <c r="DB238" s="126"/>
      <c r="DC238" s="126"/>
      <c r="DD238" s="127"/>
    </row>
    <row r="239" spans="2:108" ht="36.75" customHeight="1" hidden="1">
      <c r="B239" s="85" t="s">
        <v>22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5"/>
      <c r="AC239" s="188" t="s">
        <v>155</v>
      </c>
      <c r="AD239" s="118"/>
      <c r="AE239" s="118"/>
      <c r="AF239" s="118"/>
      <c r="AG239" s="118"/>
      <c r="AH239" s="119"/>
      <c r="AI239" s="117" t="s">
        <v>435</v>
      </c>
      <c r="AJ239" s="118"/>
      <c r="AK239" s="118"/>
      <c r="AL239" s="118"/>
      <c r="AM239" s="118"/>
      <c r="AN239" s="118"/>
      <c r="AO239" s="118"/>
      <c r="AP239" s="118"/>
      <c r="AQ239" s="118"/>
      <c r="AR239" s="118"/>
      <c r="AS239" s="118"/>
      <c r="AT239" s="118"/>
      <c r="AU239" s="118"/>
      <c r="AV239" s="118"/>
      <c r="AW239" s="118"/>
      <c r="AX239" s="118"/>
      <c r="AY239" s="118"/>
      <c r="AZ239" s="118"/>
      <c r="BA239" s="118"/>
      <c r="BB239" s="118"/>
      <c r="BC239" s="119"/>
      <c r="BD239" s="78"/>
      <c r="BE239" s="78"/>
      <c r="BF239" s="78"/>
      <c r="BG239" s="78"/>
      <c r="BH239" s="78"/>
      <c r="BI239" s="78"/>
      <c r="BJ239" s="78"/>
      <c r="BK239" s="78"/>
      <c r="BL239" s="78"/>
      <c r="BM239" s="78"/>
      <c r="BN239" s="78"/>
      <c r="BO239" s="78"/>
      <c r="BP239" s="78"/>
      <c r="BQ239" s="78"/>
      <c r="BR239" s="78"/>
      <c r="BS239" s="78"/>
      <c r="BT239" s="78"/>
      <c r="BU239" s="78"/>
      <c r="BV239" s="78"/>
      <c r="BW239" s="78"/>
      <c r="BX239" s="78"/>
      <c r="BY239" s="78"/>
      <c r="BZ239" s="78"/>
      <c r="CA239" s="78"/>
      <c r="CB239" s="78"/>
      <c r="CC239" s="78"/>
      <c r="CD239" s="7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125">
        <f>BD239-BZ239</f>
        <v>0</v>
      </c>
      <c r="CQ239" s="126"/>
      <c r="CR239" s="126"/>
      <c r="CS239" s="126"/>
      <c r="CT239" s="126"/>
      <c r="CU239" s="126"/>
      <c r="CV239" s="126"/>
      <c r="CW239" s="126"/>
      <c r="CX239" s="126"/>
      <c r="CY239" s="126"/>
      <c r="CZ239" s="126"/>
      <c r="DA239" s="126"/>
      <c r="DB239" s="126"/>
      <c r="DC239" s="126"/>
      <c r="DD239" s="127"/>
    </row>
    <row r="240" spans="2:108" ht="36.75" customHeight="1" hidden="1">
      <c r="B240" s="85" t="s">
        <v>189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5"/>
      <c r="AC240" s="188" t="s">
        <v>155</v>
      </c>
      <c r="AD240" s="118"/>
      <c r="AE240" s="118"/>
      <c r="AF240" s="118"/>
      <c r="AG240" s="118"/>
      <c r="AH240" s="119"/>
      <c r="AI240" s="117" t="s">
        <v>454</v>
      </c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8"/>
      <c r="AW240" s="118"/>
      <c r="AX240" s="118"/>
      <c r="AY240" s="118"/>
      <c r="AZ240" s="118"/>
      <c r="BA240" s="118"/>
      <c r="BB240" s="118"/>
      <c r="BC240" s="119"/>
      <c r="BD240" s="78"/>
      <c r="BE240" s="78"/>
      <c r="BF240" s="78"/>
      <c r="BG240" s="78"/>
      <c r="BH240" s="78"/>
      <c r="BI240" s="78"/>
      <c r="BJ240" s="78"/>
      <c r="BK240" s="78"/>
      <c r="BL240" s="78"/>
      <c r="BM240" s="78"/>
      <c r="BN240" s="78"/>
      <c r="BO240" s="78"/>
      <c r="BP240" s="78"/>
      <c r="BQ240" s="78"/>
      <c r="BR240" s="78"/>
      <c r="BS240" s="78"/>
      <c r="BT240" s="78"/>
      <c r="BU240" s="78"/>
      <c r="BV240" s="78"/>
      <c r="BW240" s="78"/>
      <c r="BX240" s="78"/>
      <c r="BY240" s="78"/>
      <c r="BZ240" s="78"/>
      <c r="CA240" s="78"/>
      <c r="CB240" s="78"/>
      <c r="CC240" s="78"/>
      <c r="CD240" s="7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125">
        <f>BD240-BZ240</f>
        <v>0</v>
      </c>
      <c r="CQ240" s="126"/>
      <c r="CR240" s="126"/>
      <c r="CS240" s="126"/>
      <c r="CT240" s="126"/>
      <c r="CU240" s="126"/>
      <c r="CV240" s="126"/>
      <c r="CW240" s="126"/>
      <c r="CX240" s="126"/>
      <c r="CY240" s="126"/>
      <c r="CZ240" s="126"/>
      <c r="DA240" s="126"/>
      <c r="DB240" s="126"/>
      <c r="DC240" s="126"/>
      <c r="DD240" s="127"/>
    </row>
    <row r="241" spans="2:108" ht="0.75" customHeight="1">
      <c r="B241" s="85" t="s">
        <v>585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5"/>
      <c r="AC241" s="188" t="s">
        <v>155</v>
      </c>
      <c r="AD241" s="118"/>
      <c r="AE241" s="118"/>
      <c r="AF241" s="118"/>
      <c r="AG241" s="118"/>
      <c r="AH241" s="119"/>
      <c r="AI241" s="117" t="s">
        <v>568</v>
      </c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/>
      <c r="AW241" s="118"/>
      <c r="AX241" s="118"/>
      <c r="AY241" s="118"/>
      <c r="AZ241" s="118"/>
      <c r="BA241" s="118"/>
      <c r="BB241" s="118"/>
      <c r="BC241" s="119"/>
      <c r="BD241" s="78" t="str">
        <f>BD242</f>
        <v>-</v>
      </c>
      <c r="BE241" s="78"/>
      <c r="BF241" s="78"/>
      <c r="BG241" s="78"/>
      <c r="BH241" s="78"/>
      <c r="BI241" s="78"/>
      <c r="BJ241" s="78"/>
      <c r="BK241" s="78"/>
      <c r="BL241" s="78"/>
      <c r="BM241" s="78"/>
      <c r="BN241" s="78"/>
      <c r="BO241" s="78"/>
      <c r="BP241" s="78"/>
      <c r="BQ241" s="78"/>
      <c r="BR241" s="78"/>
      <c r="BS241" s="78"/>
      <c r="BT241" s="78"/>
      <c r="BU241" s="78"/>
      <c r="BV241" s="78"/>
      <c r="BW241" s="78"/>
      <c r="BX241" s="78"/>
      <c r="BY241" s="78"/>
      <c r="BZ241" s="78" t="s">
        <v>241</v>
      </c>
      <c r="CA241" s="78"/>
      <c r="CB241" s="78"/>
      <c r="CC241" s="78"/>
      <c r="CD241" s="7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125" t="str">
        <f aca="true" t="shared" si="19" ref="CP241:CP246">BD241</f>
        <v>-</v>
      </c>
      <c r="CQ241" s="126"/>
      <c r="CR241" s="126"/>
      <c r="CS241" s="126"/>
      <c r="CT241" s="126"/>
      <c r="CU241" s="126"/>
      <c r="CV241" s="126"/>
      <c r="CW241" s="126"/>
      <c r="CX241" s="126"/>
      <c r="CY241" s="126"/>
      <c r="CZ241" s="126"/>
      <c r="DA241" s="126"/>
      <c r="DB241" s="126"/>
      <c r="DC241" s="126"/>
      <c r="DD241" s="127"/>
    </row>
    <row r="242" spans="2:108" ht="37.5" customHeight="1" hidden="1">
      <c r="B242" s="85" t="s">
        <v>569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5"/>
      <c r="AC242" s="188" t="s">
        <v>155</v>
      </c>
      <c r="AD242" s="118"/>
      <c r="AE242" s="118"/>
      <c r="AF242" s="118"/>
      <c r="AG242" s="118"/>
      <c r="AH242" s="119"/>
      <c r="AI242" s="117" t="s">
        <v>570</v>
      </c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8"/>
      <c r="AT242" s="118"/>
      <c r="AU242" s="118"/>
      <c r="AV242" s="118"/>
      <c r="AW242" s="118"/>
      <c r="AX242" s="118"/>
      <c r="AY242" s="118"/>
      <c r="AZ242" s="118"/>
      <c r="BA242" s="118"/>
      <c r="BB242" s="118"/>
      <c r="BC242" s="119"/>
      <c r="BD242" s="78" t="str">
        <f>BD243</f>
        <v>-</v>
      </c>
      <c r="BE242" s="78"/>
      <c r="BF242" s="78"/>
      <c r="BG242" s="78"/>
      <c r="BH242" s="78"/>
      <c r="BI242" s="78"/>
      <c r="BJ242" s="78"/>
      <c r="BK242" s="78"/>
      <c r="BL242" s="78"/>
      <c r="BM242" s="78"/>
      <c r="BN242" s="78"/>
      <c r="BO242" s="78"/>
      <c r="BP242" s="78"/>
      <c r="BQ242" s="78"/>
      <c r="BR242" s="78"/>
      <c r="BS242" s="78"/>
      <c r="BT242" s="78"/>
      <c r="BU242" s="78"/>
      <c r="BV242" s="78"/>
      <c r="BW242" s="78"/>
      <c r="BX242" s="78"/>
      <c r="BY242" s="78"/>
      <c r="BZ242" s="78" t="s">
        <v>241</v>
      </c>
      <c r="CA242" s="78"/>
      <c r="CB242" s="78"/>
      <c r="CC242" s="78"/>
      <c r="CD242" s="7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125" t="str">
        <f t="shared" si="19"/>
        <v>-</v>
      </c>
      <c r="CQ242" s="126"/>
      <c r="CR242" s="126"/>
      <c r="CS242" s="126"/>
      <c r="CT242" s="126"/>
      <c r="CU242" s="126"/>
      <c r="CV242" s="126"/>
      <c r="CW242" s="126"/>
      <c r="CX242" s="126"/>
      <c r="CY242" s="126"/>
      <c r="CZ242" s="126"/>
      <c r="DA242" s="126"/>
      <c r="DB242" s="126"/>
      <c r="DC242" s="126"/>
      <c r="DD242" s="127"/>
    </row>
    <row r="243" spans="2:108" ht="126" customHeight="1" hidden="1">
      <c r="B243" s="85" t="s">
        <v>571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5"/>
      <c r="AC243" s="188" t="s">
        <v>155</v>
      </c>
      <c r="AD243" s="118"/>
      <c r="AE243" s="118"/>
      <c r="AF243" s="118"/>
      <c r="AG243" s="118"/>
      <c r="AH243" s="119"/>
      <c r="AI243" s="117" t="s">
        <v>572</v>
      </c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8"/>
      <c r="AZ243" s="118"/>
      <c r="BA243" s="118"/>
      <c r="BB243" s="118"/>
      <c r="BC243" s="119"/>
      <c r="BD243" s="78" t="str">
        <f>BD244</f>
        <v>-</v>
      </c>
      <c r="BE243" s="78"/>
      <c r="BF243" s="78"/>
      <c r="BG243" s="78"/>
      <c r="BH243" s="78"/>
      <c r="BI243" s="78"/>
      <c r="BJ243" s="78"/>
      <c r="BK243" s="78"/>
      <c r="BL243" s="78"/>
      <c r="BM243" s="78"/>
      <c r="BN243" s="78"/>
      <c r="BO243" s="78"/>
      <c r="BP243" s="78"/>
      <c r="BQ243" s="78"/>
      <c r="BR243" s="78"/>
      <c r="BS243" s="78"/>
      <c r="BT243" s="78"/>
      <c r="BU243" s="78"/>
      <c r="BV243" s="78"/>
      <c r="BW243" s="78"/>
      <c r="BX243" s="78"/>
      <c r="BY243" s="78"/>
      <c r="BZ243" s="78" t="str">
        <f>BZ244</f>
        <v>-</v>
      </c>
      <c r="CA243" s="78"/>
      <c r="CB243" s="78"/>
      <c r="CC243" s="78"/>
      <c r="CD243" s="7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125" t="str">
        <f t="shared" si="19"/>
        <v>-</v>
      </c>
      <c r="CQ243" s="126"/>
      <c r="CR243" s="126"/>
      <c r="CS243" s="126"/>
      <c r="CT243" s="126"/>
      <c r="CU243" s="126"/>
      <c r="CV243" s="126"/>
      <c r="CW243" s="126"/>
      <c r="CX243" s="126"/>
      <c r="CY243" s="126"/>
      <c r="CZ243" s="126"/>
      <c r="DA243" s="126"/>
      <c r="DB243" s="126"/>
      <c r="DC243" s="126"/>
      <c r="DD243" s="127"/>
    </row>
    <row r="244" spans="2:108" ht="33" customHeight="1" hidden="1">
      <c r="B244" s="85" t="s">
        <v>373</v>
      </c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5"/>
      <c r="AC244" s="69"/>
      <c r="AD244" s="67"/>
      <c r="AE244" s="67"/>
      <c r="AF244" s="67" t="s">
        <v>155</v>
      </c>
      <c r="AG244" s="67"/>
      <c r="AH244" s="68"/>
      <c r="AI244" s="117" t="s">
        <v>573</v>
      </c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118"/>
      <c r="AZ244" s="118"/>
      <c r="BA244" s="118"/>
      <c r="BB244" s="118"/>
      <c r="BC244" s="119"/>
      <c r="BD244" s="78" t="str">
        <f>BD245</f>
        <v>-</v>
      </c>
      <c r="BE244" s="78"/>
      <c r="BF244" s="78"/>
      <c r="BG244" s="78"/>
      <c r="BH244" s="78"/>
      <c r="BI244" s="78"/>
      <c r="BJ244" s="78"/>
      <c r="BK244" s="78"/>
      <c r="BL244" s="78"/>
      <c r="BM244" s="78"/>
      <c r="BN244" s="78"/>
      <c r="BO244" s="78"/>
      <c r="BP244" s="78"/>
      <c r="BQ244" s="78"/>
      <c r="BR244" s="78"/>
      <c r="BS244" s="78"/>
      <c r="BT244" s="78"/>
      <c r="BU244" s="78"/>
      <c r="BV244" s="78"/>
      <c r="BW244" s="78"/>
      <c r="BX244" s="78"/>
      <c r="BY244" s="78"/>
      <c r="BZ244" s="78" t="str">
        <f>BZ245</f>
        <v>-</v>
      </c>
      <c r="CA244" s="78"/>
      <c r="CB244" s="78"/>
      <c r="CC244" s="78"/>
      <c r="CD244" s="7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125" t="str">
        <f t="shared" si="19"/>
        <v>-</v>
      </c>
      <c r="CQ244" s="126"/>
      <c r="CR244" s="126"/>
      <c r="CS244" s="126"/>
      <c r="CT244" s="126"/>
      <c r="CU244" s="126"/>
      <c r="CV244" s="126"/>
      <c r="CW244" s="126"/>
      <c r="CX244" s="126"/>
      <c r="CY244" s="126"/>
      <c r="CZ244" s="126"/>
      <c r="DA244" s="126"/>
      <c r="DB244" s="126"/>
      <c r="DC244" s="126"/>
      <c r="DD244" s="127"/>
    </row>
    <row r="245" spans="2:108" ht="36" customHeight="1" hidden="1">
      <c r="B245" s="85" t="s">
        <v>22</v>
      </c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5"/>
      <c r="AC245" s="188" t="s">
        <v>155</v>
      </c>
      <c r="AD245" s="118"/>
      <c r="AE245" s="118"/>
      <c r="AF245" s="118"/>
      <c r="AG245" s="118"/>
      <c r="AH245" s="119"/>
      <c r="AI245" s="117" t="s">
        <v>574</v>
      </c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8"/>
      <c r="AZ245" s="118"/>
      <c r="BA245" s="118"/>
      <c r="BB245" s="118"/>
      <c r="BC245" s="119"/>
      <c r="BD245" s="78" t="str">
        <f>BD246</f>
        <v>-</v>
      </c>
      <c r="BE245" s="78"/>
      <c r="BF245" s="78"/>
      <c r="BG245" s="78"/>
      <c r="BH245" s="78"/>
      <c r="BI245" s="78"/>
      <c r="BJ245" s="78"/>
      <c r="BK245" s="78"/>
      <c r="BL245" s="78"/>
      <c r="BM245" s="78"/>
      <c r="BN245" s="78"/>
      <c r="BO245" s="78"/>
      <c r="BP245" s="78"/>
      <c r="BQ245" s="78"/>
      <c r="BR245" s="78"/>
      <c r="BS245" s="78"/>
      <c r="BT245" s="78"/>
      <c r="BU245" s="78"/>
      <c r="BV245" s="78"/>
      <c r="BW245" s="78"/>
      <c r="BX245" s="78"/>
      <c r="BY245" s="78"/>
      <c r="BZ245" s="78" t="str">
        <f>BZ246</f>
        <v>-</v>
      </c>
      <c r="CA245" s="78"/>
      <c r="CB245" s="78"/>
      <c r="CC245" s="78"/>
      <c r="CD245" s="7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125" t="str">
        <f t="shared" si="19"/>
        <v>-</v>
      </c>
      <c r="CQ245" s="126"/>
      <c r="CR245" s="126"/>
      <c r="CS245" s="126"/>
      <c r="CT245" s="126"/>
      <c r="CU245" s="126"/>
      <c r="CV245" s="126"/>
      <c r="CW245" s="126"/>
      <c r="CX245" s="126"/>
      <c r="CY245" s="126"/>
      <c r="CZ245" s="126"/>
      <c r="DA245" s="126"/>
      <c r="DB245" s="126"/>
      <c r="DC245" s="126"/>
      <c r="DD245" s="127"/>
    </row>
    <row r="246" spans="2:108" ht="23.25" customHeight="1" hidden="1">
      <c r="B246" s="85" t="s">
        <v>490</v>
      </c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5"/>
      <c r="AC246" s="188" t="s">
        <v>155</v>
      </c>
      <c r="AD246" s="118"/>
      <c r="AE246" s="118"/>
      <c r="AF246" s="118"/>
      <c r="AG246" s="118"/>
      <c r="AH246" s="119"/>
      <c r="AI246" s="117" t="s">
        <v>575</v>
      </c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8"/>
      <c r="AW246" s="118"/>
      <c r="AX246" s="118"/>
      <c r="AY246" s="118"/>
      <c r="AZ246" s="118"/>
      <c r="BA246" s="118"/>
      <c r="BB246" s="118"/>
      <c r="BC246" s="119"/>
      <c r="BD246" s="78" t="s">
        <v>241</v>
      </c>
      <c r="BE246" s="78"/>
      <c r="BF246" s="78"/>
      <c r="BG246" s="78"/>
      <c r="BH246" s="78"/>
      <c r="BI246" s="78"/>
      <c r="BJ246" s="78"/>
      <c r="BK246" s="78"/>
      <c r="BL246" s="78"/>
      <c r="BM246" s="78"/>
      <c r="BN246" s="78"/>
      <c r="BO246" s="78"/>
      <c r="BP246" s="78"/>
      <c r="BQ246" s="78"/>
      <c r="BR246" s="78"/>
      <c r="BS246" s="78"/>
      <c r="BT246" s="78"/>
      <c r="BU246" s="78"/>
      <c r="BV246" s="78"/>
      <c r="BW246" s="78"/>
      <c r="BX246" s="78"/>
      <c r="BY246" s="78"/>
      <c r="BZ246" s="78" t="s">
        <v>241</v>
      </c>
      <c r="CA246" s="78"/>
      <c r="CB246" s="78"/>
      <c r="CC246" s="78"/>
      <c r="CD246" s="7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125" t="str">
        <f t="shared" si="19"/>
        <v>-</v>
      </c>
      <c r="CQ246" s="126"/>
      <c r="CR246" s="126"/>
      <c r="CS246" s="126"/>
      <c r="CT246" s="126"/>
      <c r="CU246" s="126"/>
      <c r="CV246" s="126"/>
      <c r="CW246" s="126"/>
      <c r="CX246" s="126"/>
      <c r="CY246" s="126"/>
      <c r="CZ246" s="126"/>
      <c r="DA246" s="126"/>
      <c r="DB246" s="126"/>
      <c r="DC246" s="126"/>
      <c r="DD246" s="127"/>
    </row>
    <row r="247" spans="2:108" ht="14.25" customHeight="1">
      <c r="B247" s="208" t="s">
        <v>402</v>
      </c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6"/>
      <c r="AC247" s="225" t="s">
        <v>155</v>
      </c>
      <c r="AD247" s="206"/>
      <c r="AE247" s="206"/>
      <c r="AF247" s="206"/>
      <c r="AG247" s="206"/>
      <c r="AH247" s="207"/>
      <c r="AI247" s="205" t="s">
        <v>401</v>
      </c>
      <c r="AJ247" s="206"/>
      <c r="AK247" s="206"/>
      <c r="AL247" s="206"/>
      <c r="AM247" s="206"/>
      <c r="AN247" s="206"/>
      <c r="AO247" s="206"/>
      <c r="AP247" s="206"/>
      <c r="AQ247" s="206"/>
      <c r="AR247" s="206"/>
      <c r="AS247" s="206"/>
      <c r="AT247" s="206"/>
      <c r="AU247" s="206"/>
      <c r="AV247" s="206"/>
      <c r="AW247" s="206"/>
      <c r="AX247" s="206"/>
      <c r="AY247" s="206"/>
      <c r="AZ247" s="206"/>
      <c r="BA247" s="206"/>
      <c r="BB247" s="206"/>
      <c r="BC247" s="207"/>
      <c r="BD247" s="111">
        <f>BD248</f>
        <v>5000</v>
      </c>
      <c r="BE247" s="112"/>
      <c r="BF247" s="112"/>
      <c r="BG247" s="112"/>
      <c r="BH247" s="112"/>
      <c r="BI247" s="112"/>
      <c r="BJ247" s="112"/>
      <c r="BK247" s="112"/>
      <c r="BL247" s="112"/>
      <c r="BM247" s="112"/>
      <c r="BN247" s="112"/>
      <c r="BO247" s="112"/>
      <c r="BP247" s="112"/>
      <c r="BQ247" s="112"/>
      <c r="BR247" s="112"/>
      <c r="BS247" s="112"/>
      <c r="BT247" s="112"/>
      <c r="BU247" s="112"/>
      <c r="BV247" s="112"/>
      <c r="BW247" s="112"/>
      <c r="BX247" s="112"/>
      <c r="BY247" s="113"/>
      <c r="BZ247" s="111" t="str">
        <f>BZ248</f>
        <v>-</v>
      </c>
      <c r="CA247" s="112"/>
      <c r="CB247" s="112"/>
      <c r="CC247" s="112"/>
      <c r="CD247" s="112"/>
      <c r="CE247" s="112"/>
      <c r="CF247" s="112"/>
      <c r="CG247" s="112"/>
      <c r="CH247" s="112"/>
      <c r="CI247" s="112"/>
      <c r="CJ247" s="112"/>
      <c r="CK247" s="112"/>
      <c r="CL247" s="112"/>
      <c r="CM247" s="112"/>
      <c r="CN247" s="112"/>
      <c r="CO247" s="113"/>
      <c r="CP247" s="150">
        <f>BD247</f>
        <v>5000</v>
      </c>
      <c r="CQ247" s="151"/>
      <c r="CR247" s="151"/>
      <c r="CS247" s="151"/>
      <c r="CT247" s="151"/>
      <c r="CU247" s="151"/>
      <c r="CV247" s="151"/>
      <c r="CW247" s="151"/>
      <c r="CX247" s="151"/>
      <c r="CY247" s="151"/>
      <c r="CZ247" s="151"/>
      <c r="DA247" s="151"/>
      <c r="DB247" s="151"/>
      <c r="DC247" s="151"/>
      <c r="DD247" s="152"/>
    </row>
    <row r="248" spans="2:108" ht="33" customHeight="1">
      <c r="B248" s="208" t="s">
        <v>404</v>
      </c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6"/>
      <c r="AC248" s="225" t="s">
        <v>155</v>
      </c>
      <c r="AD248" s="206"/>
      <c r="AE248" s="206"/>
      <c r="AF248" s="206"/>
      <c r="AG248" s="206"/>
      <c r="AH248" s="207"/>
      <c r="AI248" s="205" t="s">
        <v>403</v>
      </c>
      <c r="AJ248" s="206"/>
      <c r="AK248" s="206"/>
      <c r="AL248" s="206"/>
      <c r="AM248" s="206"/>
      <c r="AN248" s="206"/>
      <c r="AO248" s="206"/>
      <c r="AP248" s="206"/>
      <c r="AQ248" s="206"/>
      <c r="AR248" s="206"/>
      <c r="AS248" s="206"/>
      <c r="AT248" s="206"/>
      <c r="AU248" s="206"/>
      <c r="AV248" s="206"/>
      <c r="AW248" s="206"/>
      <c r="AX248" s="206"/>
      <c r="AY248" s="206"/>
      <c r="AZ248" s="206"/>
      <c r="BA248" s="206"/>
      <c r="BB248" s="206"/>
      <c r="BC248" s="207"/>
      <c r="BD248" s="111">
        <f>BD250</f>
        <v>5000</v>
      </c>
      <c r="BE248" s="112"/>
      <c r="BF248" s="112"/>
      <c r="BG248" s="112"/>
      <c r="BH248" s="112"/>
      <c r="BI248" s="112"/>
      <c r="BJ248" s="112"/>
      <c r="BK248" s="112"/>
      <c r="BL248" s="112"/>
      <c r="BM248" s="112"/>
      <c r="BN248" s="112"/>
      <c r="BO248" s="112"/>
      <c r="BP248" s="112"/>
      <c r="BQ248" s="112"/>
      <c r="BR248" s="112"/>
      <c r="BS248" s="112"/>
      <c r="BT248" s="112"/>
      <c r="BU248" s="112"/>
      <c r="BV248" s="112"/>
      <c r="BW248" s="112"/>
      <c r="BX248" s="112"/>
      <c r="BY248" s="113"/>
      <c r="BZ248" s="111" t="str">
        <f>BZ250</f>
        <v>-</v>
      </c>
      <c r="CA248" s="112"/>
      <c r="CB248" s="112"/>
      <c r="CC248" s="112"/>
      <c r="CD248" s="112"/>
      <c r="CE248" s="112"/>
      <c r="CF248" s="112"/>
      <c r="CG248" s="112"/>
      <c r="CH248" s="112"/>
      <c r="CI248" s="112"/>
      <c r="CJ248" s="112"/>
      <c r="CK248" s="112"/>
      <c r="CL248" s="112"/>
      <c r="CM248" s="112"/>
      <c r="CN248" s="112"/>
      <c r="CO248" s="113"/>
      <c r="CP248" s="150">
        <f>BD248</f>
        <v>5000</v>
      </c>
      <c r="CQ248" s="151"/>
      <c r="CR248" s="151"/>
      <c r="CS248" s="151"/>
      <c r="CT248" s="151"/>
      <c r="CU248" s="151"/>
      <c r="CV248" s="151"/>
      <c r="CW248" s="151"/>
      <c r="CX248" s="151"/>
      <c r="CY248" s="151"/>
      <c r="CZ248" s="151"/>
      <c r="DA248" s="151"/>
      <c r="DB248" s="151"/>
      <c r="DC248" s="151"/>
      <c r="DD248" s="152"/>
    </row>
    <row r="249" spans="2:108" ht="33" customHeight="1" hidden="1">
      <c r="B249" s="85" t="s">
        <v>404</v>
      </c>
      <c r="C249" s="222"/>
      <c r="D249" s="222"/>
      <c r="E249" s="222"/>
      <c r="F249" s="222"/>
      <c r="G249" s="222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  <c r="AA249" s="222"/>
      <c r="AB249" s="223"/>
      <c r="AC249" s="188" t="s">
        <v>155</v>
      </c>
      <c r="AD249" s="118"/>
      <c r="AE249" s="118"/>
      <c r="AF249" s="118"/>
      <c r="AG249" s="118"/>
      <c r="AH249" s="119"/>
      <c r="AI249" s="117" t="s">
        <v>436</v>
      </c>
      <c r="AJ249" s="118"/>
      <c r="AK249" s="118"/>
      <c r="AL249" s="118"/>
      <c r="AM249" s="118"/>
      <c r="AN249" s="118"/>
      <c r="AO249" s="118"/>
      <c r="AP249" s="118"/>
      <c r="AQ249" s="118"/>
      <c r="AR249" s="118"/>
      <c r="AS249" s="118"/>
      <c r="AT249" s="118"/>
      <c r="AU249" s="118"/>
      <c r="AV249" s="118"/>
      <c r="AW249" s="118"/>
      <c r="AX249" s="118"/>
      <c r="AY249" s="118"/>
      <c r="AZ249" s="118"/>
      <c r="BA249" s="118"/>
      <c r="BB249" s="118"/>
      <c r="BC249" s="119"/>
      <c r="BD249" s="79">
        <v>5000</v>
      </c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1"/>
      <c r="BZ249" s="79" t="s">
        <v>241</v>
      </c>
      <c r="CA249" s="80"/>
      <c r="CB249" s="80"/>
      <c r="CC249" s="80"/>
      <c r="CD249" s="80"/>
      <c r="CE249" s="80"/>
      <c r="CF249" s="80"/>
      <c r="CG249" s="80"/>
      <c r="CH249" s="80"/>
      <c r="CI249" s="80"/>
      <c r="CJ249" s="80"/>
      <c r="CK249" s="80"/>
      <c r="CL249" s="80"/>
      <c r="CM249" s="80"/>
      <c r="CN249" s="80"/>
      <c r="CO249" s="81"/>
      <c r="CP249" s="79" t="e">
        <f>BD249-BZ249</f>
        <v>#VALUE!</v>
      </c>
      <c r="CQ249" s="80"/>
      <c r="CR249" s="80"/>
      <c r="CS249" s="80"/>
      <c r="CT249" s="80"/>
      <c r="CU249" s="80"/>
      <c r="CV249" s="80"/>
      <c r="CW249" s="80"/>
      <c r="CX249" s="80"/>
      <c r="CY249" s="80"/>
      <c r="CZ249" s="80"/>
      <c r="DA249" s="80"/>
      <c r="DB249" s="80"/>
      <c r="DC249" s="80"/>
      <c r="DD249" s="81"/>
    </row>
    <row r="250" spans="2:108" ht="33" customHeight="1">
      <c r="B250" s="85" t="s">
        <v>474</v>
      </c>
      <c r="C250" s="222"/>
      <c r="D250" s="222"/>
      <c r="E250" s="222"/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  <c r="AA250" s="222"/>
      <c r="AB250" s="223"/>
      <c r="AC250" s="188" t="s">
        <v>155</v>
      </c>
      <c r="AD250" s="118"/>
      <c r="AE250" s="118"/>
      <c r="AF250" s="118"/>
      <c r="AG250" s="118"/>
      <c r="AH250" s="119"/>
      <c r="AI250" s="117" t="s">
        <v>436</v>
      </c>
      <c r="AJ250" s="118"/>
      <c r="AK250" s="118"/>
      <c r="AL250" s="118"/>
      <c r="AM250" s="118"/>
      <c r="AN250" s="118"/>
      <c r="AO250" s="118"/>
      <c r="AP250" s="118"/>
      <c r="AQ250" s="118"/>
      <c r="AR250" s="118"/>
      <c r="AS250" s="118"/>
      <c r="AT250" s="118"/>
      <c r="AU250" s="118"/>
      <c r="AV250" s="118"/>
      <c r="AW250" s="118"/>
      <c r="AX250" s="118"/>
      <c r="AY250" s="118"/>
      <c r="AZ250" s="118"/>
      <c r="BA250" s="118"/>
      <c r="BB250" s="118"/>
      <c r="BC250" s="119"/>
      <c r="BD250" s="79">
        <f>BD251</f>
        <v>5000</v>
      </c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1"/>
      <c r="BZ250" s="79" t="str">
        <f>BZ251</f>
        <v>-</v>
      </c>
      <c r="CA250" s="80"/>
      <c r="CB250" s="80"/>
      <c r="CC250" s="80"/>
      <c r="CD250" s="80"/>
      <c r="CE250" s="80"/>
      <c r="CF250" s="80"/>
      <c r="CG250" s="80"/>
      <c r="CH250" s="80"/>
      <c r="CI250" s="80"/>
      <c r="CJ250" s="80"/>
      <c r="CK250" s="80"/>
      <c r="CL250" s="80"/>
      <c r="CM250" s="80"/>
      <c r="CN250" s="80"/>
      <c r="CO250" s="81"/>
      <c r="CP250" s="125">
        <f>BD250</f>
        <v>5000</v>
      </c>
      <c r="CQ250" s="126"/>
      <c r="CR250" s="126"/>
      <c r="CS250" s="126"/>
      <c r="CT250" s="126"/>
      <c r="CU250" s="126"/>
      <c r="CV250" s="126"/>
      <c r="CW250" s="126"/>
      <c r="CX250" s="126"/>
      <c r="CY250" s="126"/>
      <c r="CZ250" s="126"/>
      <c r="DA250" s="126"/>
      <c r="DB250" s="126"/>
      <c r="DC250" s="126"/>
      <c r="DD250" s="127"/>
    </row>
    <row r="251" spans="2:108" ht="37.5" customHeight="1">
      <c r="B251" s="85" t="s">
        <v>528</v>
      </c>
      <c r="C251" s="222"/>
      <c r="D251" s="222"/>
      <c r="E251" s="222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222"/>
      <c r="AA251" s="222"/>
      <c r="AB251" s="223"/>
      <c r="AC251" s="188" t="s">
        <v>155</v>
      </c>
      <c r="AD251" s="118"/>
      <c r="AE251" s="118"/>
      <c r="AF251" s="118"/>
      <c r="AG251" s="118"/>
      <c r="AH251" s="119"/>
      <c r="AI251" s="117" t="s">
        <v>437</v>
      </c>
      <c r="AJ251" s="118"/>
      <c r="AK251" s="118"/>
      <c r="AL251" s="118"/>
      <c r="AM251" s="118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118"/>
      <c r="AZ251" s="118"/>
      <c r="BA251" s="118"/>
      <c r="BB251" s="118"/>
      <c r="BC251" s="119"/>
      <c r="BD251" s="79">
        <f>BD252</f>
        <v>5000</v>
      </c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1"/>
      <c r="BZ251" s="79" t="str">
        <f>BZ252</f>
        <v>-</v>
      </c>
      <c r="CA251" s="80"/>
      <c r="CB251" s="80"/>
      <c r="CC251" s="80"/>
      <c r="CD251" s="80"/>
      <c r="CE251" s="80"/>
      <c r="CF251" s="80"/>
      <c r="CG251" s="80"/>
      <c r="CH251" s="80"/>
      <c r="CI251" s="80"/>
      <c r="CJ251" s="80"/>
      <c r="CK251" s="80"/>
      <c r="CL251" s="80"/>
      <c r="CM251" s="80"/>
      <c r="CN251" s="80"/>
      <c r="CO251" s="81"/>
      <c r="CP251" s="125">
        <f>BD251</f>
        <v>5000</v>
      </c>
      <c r="CQ251" s="126"/>
      <c r="CR251" s="126"/>
      <c r="CS251" s="126"/>
      <c r="CT251" s="126"/>
      <c r="CU251" s="126"/>
      <c r="CV251" s="126"/>
      <c r="CW251" s="126"/>
      <c r="CX251" s="126"/>
      <c r="CY251" s="126"/>
      <c r="CZ251" s="126"/>
      <c r="DA251" s="126"/>
      <c r="DB251" s="126"/>
      <c r="DC251" s="126"/>
      <c r="DD251" s="127"/>
    </row>
    <row r="252" spans="2:108" ht="97.5" customHeight="1">
      <c r="B252" s="85" t="s">
        <v>576</v>
      </c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5"/>
      <c r="AC252" s="188" t="s">
        <v>155</v>
      </c>
      <c r="AD252" s="118"/>
      <c r="AE252" s="118"/>
      <c r="AF252" s="118"/>
      <c r="AG252" s="118"/>
      <c r="AH252" s="119"/>
      <c r="AI252" s="117" t="s">
        <v>406</v>
      </c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8"/>
      <c r="AU252" s="118"/>
      <c r="AV252" s="118"/>
      <c r="AW252" s="118"/>
      <c r="AX252" s="118"/>
      <c r="AY252" s="118"/>
      <c r="AZ252" s="118"/>
      <c r="BA252" s="118"/>
      <c r="BB252" s="118"/>
      <c r="BC252" s="119"/>
      <c r="BD252" s="78">
        <f>BD253</f>
        <v>5000</v>
      </c>
      <c r="BE252" s="78"/>
      <c r="BF252" s="78"/>
      <c r="BG252" s="78"/>
      <c r="BH252" s="78"/>
      <c r="BI252" s="78"/>
      <c r="BJ252" s="78"/>
      <c r="BK252" s="78"/>
      <c r="BL252" s="78"/>
      <c r="BM252" s="78"/>
      <c r="BN252" s="78"/>
      <c r="BO252" s="78"/>
      <c r="BP252" s="78"/>
      <c r="BQ252" s="78"/>
      <c r="BR252" s="78"/>
      <c r="BS252" s="78"/>
      <c r="BT252" s="78"/>
      <c r="BU252" s="78"/>
      <c r="BV252" s="78"/>
      <c r="BW252" s="78"/>
      <c r="BX252" s="78"/>
      <c r="BY252" s="78"/>
      <c r="BZ252" s="78" t="str">
        <f>BZ253</f>
        <v>-</v>
      </c>
      <c r="CA252" s="78"/>
      <c r="CB252" s="78"/>
      <c r="CC252" s="78"/>
      <c r="CD252" s="7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125">
        <f>BD252</f>
        <v>5000</v>
      </c>
      <c r="CQ252" s="126"/>
      <c r="CR252" s="126"/>
      <c r="CS252" s="126"/>
      <c r="CT252" s="126"/>
      <c r="CU252" s="126"/>
      <c r="CV252" s="126"/>
      <c r="CW252" s="126"/>
      <c r="CX252" s="126"/>
      <c r="CY252" s="126"/>
      <c r="CZ252" s="126"/>
      <c r="DA252" s="126"/>
      <c r="DB252" s="126"/>
      <c r="DC252" s="126"/>
      <c r="DD252" s="127"/>
    </row>
    <row r="253" spans="2:108" ht="36.75" customHeight="1">
      <c r="B253" s="85" t="s">
        <v>373</v>
      </c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5"/>
      <c r="AC253" s="225" t="s">
        <v>155</v>
      </c>
      <c r="AD253" s="206"/>
      <c r="AE253" s="206"/>
      <c r="AF253" s="206"/>
      <c r="AG253" s="206"/>
      <c r="AH253" s="207"/>
      <c r="AI253" s="117" t="s">
        <v>407</v>
      </c>
      <c r="AJ253" s="118"/>
      <c r="AK253" s="118"/>
      <c r="AL253" s="118"/>
      <c r="AM253" s="118"/>
      <c r="AN253" s="118"/>
      <c r="AO253" s="118"/>
      <c r="AP253" s="118"/>
      <c r="AQ253" s="118"/>
      <c r="AR253" s="118"/>
      <c r="AS253" s="118"/>
      <c r="AT253" s="118"/>
      <c r="AU253" s="118"/>
      <c r="AV253" s="118"/>
      <c r="AW253" s="118"/>
      <c r="AX253" s="118"/>
      <c r="AY253" s="118"/>
      <c r="AZ253" s="118"/>
      <c r="BA253" s="118"/>
      <c r="BB253" s="118"/>
      <c r="BC253" s="119"/>
      <c r="BD253" s="79">
        <f>BD254</f>
        <v>5000</v>
      </c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1"/>
      <c r="BZ253" s="78" t="str">
        <f>BZ254</f>
        <v>-</v>
      </c>
      <c r="CA253" s="78"/>
      <c r="CB253" s="78"/>
      <c r="CC253" s="78"/>
      <c r="CD253" s="7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125">
        <f>BD253</f>
        <v>5000</v>
      </c>
      <c r="CQ253" s="126"/>
      <c r="CR253" s="126"/>
      <c r="CS253" s="126"/>
      <c r="CT253" s="126"/>
      <c r="CU253" s="126"/>
      <c r="CV253" s="126"/>
      <c r="CW253" s="126"/>
      <c r="CX253" s="126"/>
      <c r="CY253" s="126"/>
      <c r="CZ253" s="126"/>
      <c r="DA253" s="126"/>
      <c r="DB253" s="126"/>
      <c r="DC253" s="126"/>
      <c r="DD253" s="127"/>
    </row>
    <row r="254" spans="2:108" ht="38.25" customHeight="1">
      <c r="B254" s="85" t="s">
        <v>22</v>
      </c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5"/>
      <c r="AC254" s="225" t="s">
        <v>155</v>
      </c>
      <c r="AD254" s="206"/>
      <c r="AE254" s="206"/>
      <c r="AF254" s="206"/>
      <c r="AG254" s="206"/>
      <c r="AH254" s="207"/>
      <c r="AI254" s="117" t="s">
        <v>405</v>
      </c>
      <c r="AJ254" s="118"/>
      <c r="AK254" s="118"/>
      <c r="AL254" s="118"/>
      <c r="AM254" s="118"/>
      <c r="AN254" s="118"/>
      <c r="AO254" s="118"/>
      <c r="AP254" s="118"/>
      <c r="AQ254" s="118"/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9"/>
      <c r="BD254" s="79">
        <f>BD255</f>
        <v>5000</v>
      </c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1"/>
      <c r="BZ254" s="78" t="str">
        <f>BZ255</f>
        <v>-</v>
      </c>
      <c r="CA254" s="78"/>
      <c r="CB254" s="78"/>
      <c r="CC254" s="78"/>
      <c r="CD254" s="7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125">
        <f>BD254</f>
        <v>5000</v>
      </c>
      <c r="CQ254" s="126"/>
      <c r="CR254" s="126"/>
      <c r="CS254" s="126"/>
      <c r="CT254" s="126"/>
      <c r="CU254" s="126"/>
      <c r="CV254" s="126"/>
      <c r="CW254" s="126"/>
      <c r="CX254" s="126"/>
      <c r="CY254" s="126"/>
      <c r="CZ254" s="126"/>
      <c r="DA254" s="126"/>
      <c r="DB254" s="126"/>
      <c r="DC254" s="126"/>
      <c r="DD254" s="127"/>
    </row>
    <row r="255" spans="2:108" ht="23.25" customHeight="1">
      <c r="B255" s="85" t="s">
        <v>490</v>
      </c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5"/>
      <c r="AC255" s="188" t="s">
        <v>155</v>
      </c>
      <c r="AD255" s="118"/>
      <c r="AE255" s="118"/>
      <c r="AF255" s="118"/>
      <c r="AG255" s="118"/>
      <c r="AH255" s="119"/>
      <c r="AI255" s="117" t="s">
        <v>408</v>
      </c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/>
      <c r="AU255" s="118"/>
      <c r="AV255" s="118"/>
      <c r="AW255" s="118"/>
      <c r="AX255" s="118"/>
      <c r="AY255" s="118"/>
      <c r="AZ255" s="118"/>
      <c r="BA255" s="118"/>
      <c r="BB255" s="118"/>
      <c r="BC255" s="119"/>
      <c r="BD255" s="78">
        <v>5000</v>
      </c>
      <c r="BE255" s="78"/>
      <c r="BF255" s="78"/>
      <c r="BG255" s="78"/>
      <c r="BH255" s="78"/>
      <c r="BI255" s="78"/>
      <c r="BJ255" s="78"/>
      <c r="BK255" s="78"/>
      <c r="BL255" s="78"/>
      <c r="BM255" s="78"/>
      <c r="BN255" s="78"/>
      <c r="BO255" s="78"/>
      <c r="BP255" s="78"/>
      <c r="BQ255" s="78"/>
      <c r="BR255" s="78"/>
      <c r="BS255" s="78"/>
      <c r="BT255" s="78"/>
      <c r="BU255" s="78"/>
      <c r="BV255" s="78"/>
      <c r="BW255" s="78"/>
      <c r="BX255" s="78"/>
      <c r="BY255" s="78"/>
      <c r="BZ255" s="78" t="s">
        <v>241</v>
      </c>
      <c r="CA255" s="78"/>
      <c r="CB255" s="78"/>
      <c r="CC255" s="78"/>
      <c r="CD255" s="7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125">
        <f>BD255</f>
        <v>5000</v>
      </c>
      <c r="CQ255" s="126"/>
      <c r="CR255" s="126"/>
      <c r="CS255" s="126"/>
      <c r="CT255" s="126"/>
      <c r="CU255" s="126"/>
      <c r="CV255" s="126"/>
      <c r="CW255" s="126"/>
      <c r="CX255" s="126"/>
      <c r="CY255" s="126"/>
      <c r="CZ255" s="126"/>
      <c r="DA255" s="126"/>
      <c r="DB255" s="126"/>
      <c r="DC255" s="126"/>
      <c r="DD255" s="127"/>
    </row>
    <row r="256" spans="2:108" ht="17.25" customHeight="1">
      <c r="B256" s="208" t="s">
        <v>234</v>
      </c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6"/>
      <c r="AC256" s="188" t="s">
        <v>155</v>
      </c>
      <c r="AD256" s="118"/>
      <c r="AE256" s="118"/>
      <c r="AF256" s="118"/>
      <c r="AG256" s="118"/>
      <c r="AH256" s="119"/>
      <c r="AI256" s="205" t="s">
        <v>93</v>
      </c>
      <c r="AJ256" s="206"/>
      <c r="AK256" s="206"/>
      <c r="AL256" s="206"/>
      <c r="AM256" s="206"/>
      <c r="AN256" s="206"/>
      <c r="AO256" s="206"/>
      <c r="AP256" s="206"/>
      <c r="AQ256" s="206"/>
      <c r="AR256" s="206"/>
      <c r="AS256" s="206"/>
      <c r="AT256" s="206"/>
      <c r="AU256" s="206"/>
      <c r="AV256" s="206"/>
      <c r="AW256" s="206"/>
      <c r="AX256" s="206"/>
      <c r="AY256" s="206"/>
      <c r="AZ256" s="206"/>
      <c r="BA256" s="206"/>
      <c r="BB256" s="206"/>
      <c r="BC256" s="207"/>
      <c r="BD256" s="123">
        <f>BD257</f>
        <v>1984400</v>
      </c>
      <c r="BE256" s="123"/>
      <c r="BF256" s="123"/>
      <c r="BG256" s="123"/>
      <c r="BH256" s="123"/>
      <c r="BI256" s="123"/>
      <c r="BJ256" s="123"/>
      <c r="BK256" s="123"/>
      <c r="BL256" s="123"/>
      <c r="BM256" s="123"/>
      <c r="BN256" s="123"/>
      <c r="BO256" s="123"/>
      <c r="BP256" s="123"/>
      <c r="BQ256" s="123"/>
      <c r="BR256" s="123"/>
      <c r="BS256" s="123"/>
      <c r="BT256" s="123"/>
      <c r="BU256" s="123"/>
      <c r="BV256" s="123"/>
      <c r="BW256" s="123"/>
      <c r="BX256" s="123"/>
      <c r="BY256" s="123"/>
      <c r="BZ256" s="123">
        <f>BZ257</f>
        <v>42783.81</v>
      </c>
      <c r="CA256" s="123"/>
      <c r="CB256" s="123"/>
      <c r="CC256" s="123"/>
      <c r="CD256" s="123"/>
      <c r="CE256" s="123"/>
      <c r="CF256" s="123"/>
      <c r="CG256" s="123"/>
      <c r="CH256" s="123"/>
      <c r="CI256" s="123"/>
      <c r="CJ256" s="123"/>
      <c r="CK256" s="123"/>
      <c r="CL256" s="123"/>
      <c r="CM256" s="123"/>
      <c r="CN256" s="123"/>
      <c r="CO256" s="123"/>
      <c r="CP256" s="150">
        <f aca="true" t="shared" si="20" ref="CP256:CP262">CP257</f>
        <v>1941616.19</v>
      </c>
      <c r="CQ256" s="151"/>
      <c r="CR256" s="151"/>
      <c r="CS256" s="151"/>
      <c r="CT256" s="151"/>
      <c r="CU256" s="151"/>
      <c r="CV256" s="151"/>
      <c r="CW256" s="151"/>
      <c r="CX256" s="151"/>
      <c r="CY256" s="151"/>
      <c r="CZ256" s="151"/>
      <c r="DA256" s="151"/>
      <c r="DB256" s="151"/>
      <c r="DC256" s="151"/>
      <c r="DD256" s="152"/>
    </row>
    <row r="257" spans="2:108" ht="18" customHeight="1">
      <c r="B257" s="208" t="s">
        <v>237</v>
      </c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6"/>
      <c r="AC257" s="188" t="s">
        <v>155</v>
      </c>
      <c r="AD257" s="118"/>
      <c r="AE257" s="118"/>
      <c r="AF257" s="118"/>
      <c r="AG257" s="118"/>
      <c r="AH257" s="119"/>
      <c r="AI257" s="205" t="s">
        <v>94</v>
      </c>
      <c r="AJ257" s="206"/>
      <c r="AK257" s="206"/>
      <c r="AL257" s="206"/>
      <c r="AM257" s="206"/>
      <c r="AN257" s="206"/>
      <c r="AO257" s="206"/>
      <c r="AP257" s="206"/>
      <c r="AQ257" s="206"/>
      <c r="AR257" s="206"/>
      <c r="AS257" s="206"/>
      <c r="AT257" s="206"/>
      <c r="AU257" s="206"/>
      <c r="AV257" s="206"/>
      <c r="AW257" s="206"/>
      <c r="AX257" s="206"/>
      <c r="AY257" s="206"/>
      <c r="AZ257" s="206"/>
      <c r="BA257" s="206"/>
      <c r="BB257" s="206"/>
      <c r="BC257" s="207"/>
      <c r="BD257" s="123">
        <f>BD258</f>
        <v>1984400</v>
      </c>
      <c r="BE257" s="123"/>
      <c r="BF257" s="123"/>
      <c r="BG257" s="123"/>
      <c r="BH257" s="123"/>
      <c r="BI257" s="123"/>
      <c r="BJ257" s="123"/>
      <c r="BK257" s="123"/>
      <c r="BL257" s="123"/>
      <c r="BM257" s="123"/>
      <c r="BN257" s="123"/>
      <c r="BO257" s="123"/>
      <c r="BP257" s="123"/>
      <c r="BQ257" s="123"/>
      <c r="BR257" s="123"/>
      <c r="BS257" s="123"/>
      <c r="BT257" s="123"/>
      <c r="BU257" s="123"/>
      <c r="BV257" s="123"/>
      <c r="BW257" s="123"/>
      <c r="BX257" s="123"/>
      <c r="BY257" s="123"/>
      <c r="BZ257" s="123">
        <f>BZ258</f>
        <v>42783.81</v>
      </c>
      <c r="CA257" s="123"/>
      <c r="CB257" s="123"/>
      <c r="CC257" s="123"/>
      <c r="CD257" s="123"/>
      <c r="CE257" s="123"/>
      <c r="CF257" s="123"/>
      <c r="CG257" s="123"/>
      <c r="CH257" s="123"/>
      <c r="CI257" s="123"/>
      <c r="CJ257" s="123"/>
      <c r="CK257" s="123"/>
      <c r="CL257" s="123"/>
      <c r="CM257" s="123"/>
      <c r="CN257" s="123"/>
      <c r="CO257" s="123"/>
      <c r="CP257" s="150">
        <f t="shared" si="20"/>
        <v>1941616.19</v>
      </c>
      <c r="CQ257" s="151"/>
      <c r="CR257" s="151"/>
      <c r="CS257" s="151"/>
      <c r="CT257" s="151"/>
      <c r="CU257" s="151"/>
      <c r="CV257" s="151"/>
      <c r="CW257" s="151"/>
      <c r="CX257" s="151"/>
      <c r="CY257" s="151"/>
      <c r="CZ257" s="151"/>
      <c r="DA257" s="151"/>
      <c r="DB257" s="151"/>
      <c r="DC257" s="151"/>
      <c r="DD257" s="152"/>
    </row>
    <row r="258" spans="2:108" ht="35.25" customHeight="1">
      <c r="B258" s="85" t="s">
        <v>3</v>
      </c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5"/>
      <c r="AC258" s="188" t="s">
        <v>155</v>
      </c>
      <c r="AD258" s="118"/>
      <c r="AE258" s="118"/>
      <c r="AF258" s="118"/>
      <c r="AG258" s="118"/>
      <c r="AH258" s="119"/>
      <c r="AI258" s="117" t="s">
        <v>95</v>
      </c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118"/>
      <c r="AZ258" s="118"/>
      <c r="BA258" s="118"/>
      <c r="BB258" s="118"/>
      <c r="BC258" s="119"/>
      <c r="BD258" s="78">
        <f>BD259</f>
        <v>1984400</v>
      </c>
      <c r="BE258" s="78"/>
      <c r="BF258" s="78"/>
      <c r="BG258" s="78"/>
      <c r="BH258" s="78"/>
      <c r="BI258" s="78"/>
      <c r="BJ258" s="78"/>
      <c r="BK258" s="78"/>
      <c r="BL258" s="78"/>
      <c r="BM258" s="78"/>
      <c r="BN258" s="78"/>
      <c r="BO258" s="78"/>
      <c r="BP258" s="78"/>
      <c r="BQ258" s="78"/>
      <c r="BR258" s="78"/>
      <c r="BS258" s="78"/>
      <c r="BT258" s="78"/>
      <c r="BU258" s="78"/>
      <c r="BV258" s="78"/>
      <c r="BW258" s="78"/>
      <c r="BX258" s="78"/>
      <c r="BY258" s="78"/>
      <c r="BZ258" s="78">
        <f>BZ259</f>
        <v>42783.81</v>
      </c>
      <c r="CA258" s="78"/>
      <c r="CB258" s="78"/>
      <c r="CC258" s="78"/>
      <c r="CD258" s="7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125">
        <f t="shared" si="20"/>
        <v>1941616.19</v>
      </c>
      <c r="CQ258" s="126"/>
      <c r="CR258" s="126"/>
      <c r="CS258" s="126"/>
      <c r="CT258" s="126"/>
      <c r="CU258" s="126"/>
      <c r="CV258" s="126"/>
      <c r="CW258" s="126"/>
      <c r="CX258" s="126"/>
      <c r="CY258" s="126"/>
      <c r="CZ258" s="126"/>
      <c r="DA258" s="126"/>
      <c r="DB258" s="126"/>
      <c r="DC258" s="126"/>
      <c r="DD258" s="127"/>
    </row>
    <row r="259" spans="2:108" ht="15.75" customHeight="1">
      <c r="B259" s="85" t="s">
        <v>350</v>
      </c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5"/>
      <c r="AC259" s="188" t="s">
        <v>155</v>
      </c>
      <c r="AD259" s="118"/>
      <c r="AE259" s="118"/>
      <c r="AF259" s="118"/>
      <c r="AG259" s="118"/>
      <c r="AH259" s="119"/>
      <c r="AI259" s="117" t="s">
        <v>96</v>
      </c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118"/>
      <c r="AY259" s="118"/>
      <c r="AZ259" s="118"/>
      <c r="BA259" s="118"/>
      <c r="BB259" s="118"/>
      <c r="BC259" s="119"/>
      <c r="BD259" s="78">
        <f>BD260+BD264</f>
        <v>1984400</v>
      </c>
      <c r="BE259" s="78"/>
      <c r="BF259" s="78"/>
      <c r="BG259" s="78"/>
      <c r="BH259" s="78"/>
      <c r="BI259" s="78"/>
      <c r="BJ259" s="78"/>
      <c r="BK259" s="78"/>
      <c r="BL259" s="78"/>
      <c r="BM259" s="78"/>
      <c r="BN259" s="78"/>
      <c r="BO259" s="78"/>
      <c r="BP259" s="78"/>
      <c r="BQ259" s="78"/>
      <c r="BR259" s="78"/>
      <c r="BS259" s="78"/>
      <c r="BT259" s="78"/>
      <c r="BU259" s="78"/>
      <c r="BV259" s="78"/>
      <c r="BW259" s="78"/>
      <c r="BX259" s="78"/>
      <c r="BY259" s="78"/>
      <c r="BZ259" s="78">
        <f>BZ260+BZ264</f>
        <v>42783.81</v>
      </c>
      <c r="CA259" s="78"/>
      <c r="CB259" s="78"/>
      <c r="CC259" s="78"/>
      <c r="CD259" s="7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125">
        <f t="shared" si="20"/>
        <v>1941616.19</v>
      </c>
      <c r="CQ259" s="126"/>
      <c r="CR259" s="126"/>
      <c r="CS259" s="126"/>
      <c r="CT259" s="126"/>
      <c r="CU259" s="126"/>
      <c r="CV259" s="126"/>
      <c r="CW259" s="126"/>
      <c r="CX259" s="126"/>
      <c r="CY259" s="126"/>
      <c r="CZ259" s="126"/>
      <c r="DA259" s="126"/>
      <c r="DB259" s="126"/>
      <c r="DC259" s="126"/>
      <c r="DD259" s="127"/>
    </row>
    <row r="260" spans="2:149" ht="93.75" customHeight="1">
      <c r="B260" s="85" t="s">
        <v>342</v>
      </c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5"/>
      <c r="AC260" s="216" t="s">
        <v>155</v>
      </c>
      <c r="AD260" s="217"/>
      <c r="AE260" s="217"/>
      <c r="AF260" s="217"/>
      <c r="AG260" s="217"/>
      <c r="AH260" s="218"/>
      <c r="AI260" s="117" t="s">
        <v>362</v>
      </c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118"/>
      <c r="AY260" s="118"/>
      <c r="AZ260" s="118"/>
      <c r="BA260" s="118"/>
      <c r="BB260" s="118"/>
      <c r="BC260" s="119"/>
      <c r="BD260" s="78">
        <f>BD261</f>
        <v>1984400</v>
      </c>
      <c r="BE260" s="78"/>
      <c r="BF260" s="78"/>
      <c r="BG260" s="78"/>
      <c r="BH260" s="78"/>
      <c r="BI260" s="78"/>
      <c r="BJ260" s="78"/>
      <c r="BK260" s="78"/>
      <c r="BL260" s="78"/>
      <c r="BM260" s="78"/>
      <c r="BN260" s="78"/>
      <c r="BO260" s="78"/>
      <c r="BP260" s="78"/>
      <c r="BQ260" s="78"/>
      <c r="BR260" s="78"/>
      <c r="BS260" s="78"/>
      <c r="BT260" s="78"/>
      <c r="BU260" s="78"/>
      <c r="BV260" s="78"/>
      <c r="BW260" s="78"/>
      <c r="BX260" s="78"/>
      <c r="BY260" s="78"/>
      <c r="BZ260" s="78">
        <f>BZ261</f>
        <v>42783.81</v>
      </c>
      <c r="CA260" s="78"/>
      <c r="CB260" s="78"/>
      <c r="CC260" s="78"/>
      <c r="CD260" s="7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125">
        <f t="shared" si="20"/>
        <v>1941616.19</v>
      </c>
      <c r="CQ260" s="126"/>
      <c r="CR260" s="126"/>
      <c r="CS260" s="126"/>
      <c r="CT260" s="126"/>
      <c r="CU260" s="126"/>
      <c r="CV260" s="126"/>
      <c r="CW260" s="126"/>
      <c r="CX260" s="126"/>
      <c r="CY260" s="126"/>
      <c r="CZ260" s="126"/>
      <c r="DA260" s="126"/>
      <c r="DB260" s="126"/>
      <c r="DC260" s="126"/>
      <c r="DD260" s="127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</row>
    <row r="261" spans="2:152" s="21" customFormat="1" ht="35.25" customHeight="1">
      <c r="B261" s="85" t="s">
        <v>98</v>
      </c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5"/>
      <c r="AC261" s="77" t="s">
        <v>155</v>
      </c>
      <c r="AD261" s="77"/>
      <c r="AE261" s="77"/>
      <c r="AF261" s="77"/>
      <c r="AG261" s="77"/>
      <c r="AH261" s="77"/>
      <c r="AI261" s="117" t="s">
        <v>97</v>
      </c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  <c r="AU261" s="118"/>
      <c r="AV261" s="118"/>
      <c r="AW261" s="118"/>
      <c r="AX261" s="118"/>
      <c r="AY261" s="118"/>
      <c r="AZ261" s="118"/>
      <c r="BA261" s="118"/>
      <c r="BB261" s="118"/>
      <c r="BC261" s="119"/>
      <c r="BD261" s="78">
        <f>BD262</f>
        <v>1984400</v>
      </c>
      <c r="BE261" s="78"/>
      <c r="BF261" s="78"/>
      <c r="BG261" s="78"/>
      <c r="BH261" s="78"/>
      <c r="BI261" s="78"/>
      <c r="BJ261" s="78"/>
      <c r="BK261" s="78"/>
      <c r="BL261" s="78"/>
      <c r="BM261" s="78"/>
      <c r="BN261" s="78"/>
      <c r="BO261" s="78"/>
      <c r="BP261" s="78"/>
      <c r="BQ261" s="78"/>
      <c r="BR261" s="78"/>
      <c r="BS261" s="78"/>
      <c r="BT261" s="78"/>
      <c r="BU261" s="78"/>
      <c r="BV261" s="78"/>
      <c r="BW261" s="78"/>
      <c r="BX261" s="78"/>
      <c r="BY261" s="78"/>
      <c r="BZ261" s="78">
        <f>BZ262</f>
        <v>42783.81</v>
      </c>
      <c r="CA261" s="78"/>
      <c r="CB261" s="78"/>
      <c r="CC261" s="78"/>
      <c r="CD261" s="7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125">
        <f t="shared" si="20"/>
        <v>1941616.19</v>
      </c>
      <c r="CQ261" s="126"/>
      <c r="CR261" s="126"/>
      <c r="CS261" s="126"/>
      <c r="CT261" s="126"/>
      <c r="CU261" s="126"/>
      <c r="CV261" s="126"/>
      <c r="CW261" s="126"/>
      <c r="CX261" s="126"/>
      <c r="CY261" s="126"/>
      <c r="CZ261" s="126"/>
      <c r="DA261" s="126"/>
      <c r="DB261" s="126"/>
      <c r="DC261" s="126"/>
      <c r="DD261" s="127"/>
      <c r="DU261" s="27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</row>
    <row r="262" spans="2:152" ht="18.75" customHeight="1">
      <c r="B262" s="215" t="s">
        <v>100</v>
      </c>
      <c r="C262" s="172"/>
      <c r="D262" s="172"/>
      <c r="E262" s="172"/>
      <c r="F262" s="172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  <c r="AA262" s="172"/>
      <c r="AB262" s="173"/>
      <c r="AC262" s="162" t="s">
        <v>155</v>
      </c>
      <c r="AD262" s="162"/>
      <c r="AE262" s="162"/>
      <c r="AF262" s="162"/>
      <c r="AG262" s="162"/>
      <c r="AH262" s="162"/>
      <c r="AI262" s="224" t="s">
        <v>99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  <c r="AW262" s="217"/>
      <c r="AX262" s="217"/>
      <c r="AY262" s="217"/>
      <c r="AZ262" s="217"/>
      <c r="BA262" s="217"/>
      <c r="BB262" s="217"/>
      <c r="BC262" s="218"/>
      <c r="BD262" s="144">
        <f>BD263</f>
        <v>1984400</v>
      </c>
      <c r="BE262" s="144"/>
      <c r="BF262" s="144"/>
      <c r="BG262" s="144"/>
      <c r="BH262" s="144"/>
      <c r="BI262" s="144"/>
      <c r="BJ262" s="144"/>
      <c r="BK262" s="144"/>
      <c r="BL262" s="144"/>
      <c r="BM262" s="144"/>
      <c r="BN262" s="144"/>
      <c r="BO262" s="144"/>
      <c r="BP262" s="144"/>
      <c r="BQ262" s="144"/>
      <c r="BR262" s="144"/>
      <c r="BS262" s="144"/>
      <c r="BT262" s="144"/>
      <c r="BU262" s="144"/>
      <c r="BV262" s="144"/>
      <c r="BW262" s="144"/>
      <c r="BX262" s="144"/>
      <c r="BY262" s="144"/>
      <c r="BZ262" s="144">
        <f>BZ263</f>
        <v>42783.81</v>
      </c>
      <c r="CA262" s="144"/>
      <c r="CB262" s="144"/>
      <c r="CC262" s="144"/>
      <c r="CD262" s="144"/>
      <c r="CE262" s="144"/>
      <c r="CF262" s="144"/>
      <c r="CG262" s="144"/>
      <c r="CH262" s="144"/>
      <c r="CI262" s="144"/>
      <c r="CJ262" s="144"/>
      <c r="CK262" s="144"/>
      <c r="CL262" s="144"/>
      <c r="CM262" s="144"/>
      <c r="CN262" s="144"/>
      <c r="CO262" s="144"/>
      <c r="CP262" s="237">
        <f t="shared" si="20"/>
        <v>1941616.19</v>
      </c>
      <c r="CQ262" s="238"/>
      <c r="CR262" s="238"/>
      <c r="CS262" s="238"/>
      <c r="CT262" s="238"/>
      <c r="CU262" s="238"/>
      <c r="CV262" s="238"/>
      <c r="CW262" s="238"/>
      <c r="CX262" s="238"/>
      <c r="CY262" s="238"/>
      <c r="CZ262" s="238"/>
      <c r="DA262" s="238"/>
      <c r="DB262" s="238"/>
      <c r="DC262" s="238"/>
      <c r="DD262" s="239"/>
      <c r="DU262" s="23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</row>
    <row r="263" spans="2:152" ht="61.5" customHeight="1">
      <c r="B263" s="219" t="s">
        <v>380</v>
      </c>
      <c r="C263" s="219"/>
      <c r="D263" s="219"/>
      <c r="E263" s="219"/>
      <c r="F263" s="219"/>
      <c r="G263" s="219"/>
      <c r="H263" s="219"/>
      <c r="I263" s="219"/>
      <c r="J263" s="219"/>
      <c r="K263" s="219"/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19"/>
      <c r="W263" s="219"/>
      <c r="X263" s="219"/>
      <c r="Y263" s="219"/>
      <c r="Z263" s="219"/>
      <c r="AA263" s="219"/>
      <c r="AB263" s="219"/>
      <c r="AC263" s="77" t="s">
        <v>155</v>
      </c>
      <c r="AD263" s="77"/>
      <c r="AE263" s="77"/>
      <c r="AF263" s="77"/>
      <c r="AG263" s="77"/>
      <c r="AH263" s="77"/>
      <c r="AI263" s="77" t="s">
        <v>101</v>
      </c>
      <c r="AJ263" s="77"/>
      <c r="AK263" s="77"/>
      <c r="AL263" s="77"/>
      <c r="AM263" s="77"/>
      <c r="AN263" s="77"/>
      <c r="AO263" s="77"/>
      <c r="AP263" s="77"/>
      <c r="AQ263" s="77"/>
      <c r="AR263" s="77"/>
      <c r="AS263" s="77"/>
      <c r="AT263" s="77"/>
      <c r="AU263" s="77"/>
      <c r="AV263" s="77"/>
      <c r="AW263" s="77"/>
      <c r="AX263" s="77"/>
      <c r="AY263" s="77"/>
      <c r="AZ263" s="77"/>
      <c r="BA263" s="77"/>
      <c r="BB263" s="77"/>
      <c r="BC263" s="77"/>
      <c r="BD263" s="78">
        <v>1984400</v>
      </c>
      <c r="BE263" s="78"/>
      <c r="BF263" s="78"/>
      <c r="BG263" s="78"/>
      <c r="BH263" s="78"/>
      <c r="BI263" s="78"/>
      <c r="BJ263" s="78"/>
      <c r="BK263" s="78"/>
      <c r="BL263" s="78"/>
      <c r="BM263" s="78"/>
      <c r="BN263" s="78"/>
      <c r="BO263" s="78"/>
      <c r="BP263" s="78"/>
      <c r="BQ263" s="78"/>
      <c r="BR263" s="78"/>
      <c r="BS263" s="78"/>
      <c r="BT263" s="78"/>
      <c r="BU263" s="78"/>
      <c r="BV263" s="78"/>
      <c r="BW263" s="78"/>
      <c r="BX263" s="78"/>
      <c r="BY263" s="78"/>
      <c r="BZ263" s="78">
        <v>42783.81</v>
      </c>
      <c r="CA263" s="78"/>
      <c r="CB263" s="78"/>
      <c r="CC263" s="78"/>
      <c r="CD263" s="7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>
        <f>BD263-BZ263</f>
        <v>1941616.19</v>
      </c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U263" s="23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</row>
    <row r="264" spans="2:108" ht="95.25" customHeight="1" hidden="1">
      <c r="B264" s="219" t="s">
        <v>411</v>
      </c>
      <c r="C264" s="219"/>
      <c r="D264" s="219"/>
      <c r="E264" s="219"/>
      <c r="F264" s="219"/>
      <c r="G264" s="219"/>
      <c r="H264" s="219"/>
      <c r="I264" s="219"/>
      <c r="J264" s="219"/>
      <c r="K264" s="219"/>
      <c r="L264" s="219"/>
      <c r="M264" s="219"/>
      <c r="N264" s="219"/>
      <c r="O264" s="219"/>
      <c r="P264" s="219"/>
      <c r="Q264" s="219"/>
      <c r="R264" s="219"/>
      <c r="S264" s="219"/>
      <c r="T264" s="219"/>
      <c r="U264" s="219"/>
      <c r="V264" s="219"/>
      <c r="W264" s="219"/>
      <c r="X264" s="219"/>
      <c r="Y264" s="219"/>
      <c r="Z264" s="219"/>
      <c r="AA264" s="219"/>
      <c r="AB264" s="219"/>
      <c r="AC264" s="77" t="s">
        <v>155</v>
      </c>
      <c r="AD264" s="77"/>
      <c r="AE264" s="77"/>
      <c r="AF264" s="77"/>
      <c r="AG264" s="77"/>
      <c r="AH264" s="77"/>
      <c r="AI264" s="77" t="s">
        <v>412</v>
      </c>
      <c r="AJ264" s="77"/>
      <c r="AK264" s="77"/>
      <c r="AL264" s="77"/>
      <c r="AM264" s="77"/>
      <c r="AN264" s="77"/>
      <c r="AO264" s="77"/>
      <c r="AP264" s="77"/>
      <c r="AQ264" s="77"/>
      <c r="AR264" s="77"/>
      <c r="AS264" s="77"/>
      <c r="AT264" s="77"/>
      <c r="AU264" s="77"/>
      <c r="AV264" s="77"/>
      <c r="AW264" s="77"/>
      <c r="AX264" s="77"/>
      <c r="AY264" s="77"/>
      <c r="AZ264" s="77"/>
      <c r="BA264" s="77"/>
      <c r="BB264" s="77"/>
      <c r="BC264" s="77"/>
      <c r="BD264" s="78">
        <f>BD265</f>
        <v>0</v>
      </c>
      <c r="BE264" s="78"/>
      <c r="BF264" s="78"/>
      <c r="BG264" s="78"/>
      <c r="BH264" s="78"/>
      <c r="BI264" s="78"/>
      <c r="BJ264" s="78"/>
      <c r="BK264" s="78"/>
      <c r="BL264" s="78"/>
      <c r="BM264" s="78"/>
      <c r="BN264" s="78"/>
      <c r="BO264" s="78"/>
      <c r="BP264" s="78"/>
      <c r="BQ264" s="78"/>
      <c r="BR264" s="78"/>
      <c r="BS264" s="78"/>
      <c r="BT264" s="78"/>
      <c r="BU264" s="78"/>
      <c r="BV264" s="78"/>
      <c r="BW264" s="78"/>
      <c r="BX264" s="78"/>
      <c r="BY264" s="78"/>
      <c r="BZ264" s="78">
        <f>BZ265</f>
        <v>0</v>
      </c>
      <c r="CA264" s="78"/>
      <c r="CB264" s="78"/>
      <c r="CC264" s="78"/>
      <c r="CD264" s="7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 t="s">
        <v>241</v>
      </c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</row>
    <row r="265" spans="2:108" ht="35.25" customHeight="1" hidden="1">
      <c r="B265" s="219" t="s">
        <v>98</v>
      </c>
      <c r="C265" s="219"/>
      <c r="D265" s="219"/>
      <c r="E265" s="219"/>
      <c r="F265" s="219"/>
      <c r="G265" s="219"/>
      <c r="H265" s="219"/>
      <c r="I265" s="219"/>
      <c r="J265" s="219"/>
      <c r="K265" s="219"/>
      <c r="L265" s="219"/>
      <c r="M265" s="219"/>
      <c r="N265" s="219"/>
      <c r="O265" s="219"/>
      <c r="P265" s="219"/>
      <c r="Q265" s="219"/>
      <c r="R265" s="219"/>
      <c r="S265" s="219"/>
      <c r="T265" s="219"/>
      <c r="U265" s="219"/>
      <c r="V265" s="219"/>
      <c r="W265" s="219"/>
      <c r="X265" s="219"/>
      <c r="Y265" s="219"/>
      <c r="Z265" s="219"/>
      <c r="AA265" s="219"/>
      <c r="AB265" s="219"/>
      <c r="AC265" s="77" t="s">
        <v>155</v>
      </c>
      <c r="AD265" s="77"/>
      <c r="AE265" s="77"/>
      <c r="AF265" s="77"/>
      <c r="AG265" s="77"/>
      <c r="AH265" s="77"/>
      <c r="AI265" s="77" t="s">
        <v>413</v>
      </c>
      <c r="AJ265" s="77"/>
      <c r="AK265" s="77"/>
      <c r="AL265" s="77"/>
      <c r="AM265" s="77"/>
      <c r="AN265" s="77"/>
      <c r="AO265" s="77"/>
      <c r="AP265" s="77"/>
      <c r="AQ265" s="77"/>
      <c r="AR265" s="77"/>
      <c r="AS265" s="77"/>
      <c r="AT265" s="77"/>
      <c r="AU265" s="77"/>
      <c r="AV265" s="77"/>
      <c r="AW265" s="77"/>
      <c r="AX265" s="77"/>
      <c r="AY265" s="77"/>
      <c r="AZ265" s="77"/>
      <c r="BA265" s="77"/>
      <c r="BB265" s="77"/>
      <c r="BC265" s="77"/>
      <c r="BD265" s="78">
        <f>BD266</f>
        <v>0</v>
      </c>
      <c r="BE265" s="78"/>
      <c r="BF265" s="78"/>
      <c r="BG265" s="78"/>
      <c r="BH265" s="78"/>
      <c r="BI265" s="78"/>
      <c r="BJ265" s="78"/>
      <c r="BK265" s="78"/>
      <c r="BL265" s="78"/>
      <c r="BM265" s="78"/>
      <c r="BN265" s="78"/>
      <c r="BO265" s="78"/>
      <c r="BP265" s="78"/>
      <c r="BQ265" s="78"/>
      <c r="BR265" s="78"/>
      <c r="BS265" s="78"/>
      <c r="BT265" s="78"/>
      <c r="BU265" s="78"/>
      <c r="BV265" s="78"/>
      <c r="BW265" s="78"/>
      <c r="BX265" s="78"/>
      <c r="BY265" s="78"/>
      <c r="BZ265" s="78">
        <f>BZ266</f>
        <v>0</v>
      </c>
      <c r="CA265" s="78"/>
      <c r="CB265" s="78"/>
      <c r="CC265" s="78"/>
      <c r="CD265" s="7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123" t="s">
        <v>241</v>
      </c>
      <c r="CQ265" s="123"/>
      <c r="CR265" s="123"/>
      <c r="CS265" s="123"/>
      <c r="CT265" s="123"/>
      <c r="CU265" s="123"/>
      <c r="CV265" s="123"/>
      <c r="CW265" s="123"/>
      <c r="CX265" s="123"/>
      <c r="CY265" s="123"/>
      <c r="CZ265" s="123"/>
      <c r="DA265" s="123"/>
      <c r="DB265" s="123"/>
      <c r="DC265" s="123"/>
      <c r="DD265" s="123"/>
    </row>
    <row r="266" spans="2:108" ht="18.75" customHeight="1" hidden="1">
      <c r="B266" s="219" t="s">
        <v>100</v>
      </c>
      <c r="C266" s="219"/>
      <c r="D266" s="219"/>
      <c r="E266" s="219"/>
      <c r="F266" s="219"/>
      <c r="G266" s="219"/>
      <c r="H266" s="219"/>
      <c r="I266" s="219"/>
      <c r="J266" s="219"/>
      <c r="K266" s="219"/>
      <c r="L266" s="219"/>
      <c r="M266" s="219"/>
      <c r="N266" s="219"/>
      <c r="O266" s="219"/>
      <c r="P266" s="219"/>
      <c r="Q266" s="219"/>
      <c r="R266" s="219"/>
      <c r="S266" s="219"/>
      <c r="T266" s="219"/>
      <c r="U266" s="219"/>
      <c r="V266" s="219"/>
      <c r="W266" s="219"/>
      <c r="X266" s="219"/>
      <c r="Y266" s="219"/>
      <c r="Z266" s="219"/>
      <c r="AA266" s="219"/>
      <c r="AB266" s="219"/>
      <c r="AC266" s="77" t="s">
        <v>155</v>
      </c>
      <c r="AD266" s="77"/>
      <c r="AE266" s="77"/>
      <c r="AF266" s="77"/>
      <c r="AG266" s="77"/>
      <c r="AH266" s="77"/>
      <c r="AI266" s="77" t="s">
        <v>414</v>
      </c>
      <c r="AJ266" s="77"/>
      <c r="AK266" s="77"/>
      <c r="AL266" s="77"/>
      <c r="AM266" s="77"/>
      <c r="AN266" s="77"/>
      <c r="AO266" s="77"/>
      <c r="AP266" s="77"/>
      <c r="AQ266" s="77"/>
      <c r="AR266" s="77"/>
      <c r="AS266" s="77"/>
      <c r="AT266" s="77"/>
      <c r="AU266" s="77"/>
      <c r="AV266" s="77"/>
      <c r="AW266" s="77"/>
      <c r="AX266" s="77"/>
      <c r="AY266" s="77"/>
      <c r="AZ266" s="77"/>
      <c r="BA266" s="77"/>
      <c r="BB266" s="77"/>
      <c r="BC266" s="77"/>
      <c r="BD266" s="78">
        <f>BD267</f>
        <v>0</v>
      </c>
      <c r="BE266" s="78"/>
      <c r="BF266" s="78"/>
      <c r="BG266" s="78"/>
      <c r="BH266" s="78"/>
      <c r="BI266" s="78"/>
      <c r="BJ266" s="78"/>
      <c r="BK266" s="78"/>
      <c r="BL266" s="78"/>
      <c r="BM266" s="78"/>
      <c r="BN266" s="78"/>
      <c r="BO266" s="78"/>
      <c r="BP266" s="78"/>
      <c r="BQ266" s="78"/>
      <c r="BR266" s="78"/>
      <c r="BS266" s="78"/>
      <c r="BT266" s="78"/>
      <c r="BU266" s="78"/>
      <c r="BV266" s="78"/>
      <c r="BW266" s="78"/>
      <c r="BX266" s="78"/>
      <c r="BY266" s="78"/>
      <c r="BZ266" s="78">
        <f>BZ267</f>
        <v>0</v>
      </c>
      <c r="CA266" s="78"/>
      <c r="CB266" s="78"/>
      <c r="CC266" s="78"/>
      <c r="CD266" s="7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 t="s">
        <v>241</v>
      </c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</row>
    <row r="267" spans="2:108" ht="67.5" customHeight="1" hidden="1">
      <c r="B267" s="219" t="s">
        <v>380</v>
      </c>
      <c r="C267" s="219"/>
      <c r="D267" s="219"/>
      <c r="E267" s="219"/>
      <c r="F267" s="219"/>
      <c r="G267" s="219"/>
      <c r="H267" s="219"/>
      <c r="I267" s="219"/>
      <c r="J267" s="219"/>
      <c r="K267" s="219"/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77" t="s">
        <v>155</v>
      </c>
      <c r="AD267" s="77"/>
      <c r="AE267" s="77"/>
      <c r="AF267" s="77"/>
      <c r="AG267" s="77"/>
      <c r="AH267" s="77"/>
      <c r="AI267" s="77" t="s">
        <v>415</v>
      </c>
      <c r="AJ267" s="77"/>
      <c r="AK267" s="77"/>
      <c r="AL267" s="77"/>
      <c r="AM267" s="77"/>
      <c r="AN267" s="77"/>
      <c r="AO267" s="77"/>
      <c r="AP267" s="77"/>
      <c r="AQ267" s="77"/>
      <c r="AR267" s="77"/>
      <c r="AS267" s="77"/>
      <c r="AT267" s="77"/>
      <c r="AU267" s="77"/>
      <c r="AV267" s="77"/>
      <c r="AW267" s="77"/>
      <c r="AX267" s="77"/>
      <c r="AY267" s="77"/>
      <c r="AZ267" s="77"/>
      <c r="BA267" s="77"/>
      <c r="BB267" s="77"/>
      <c r="BC267" s="77"/>
      <c r="BD267" s="78"/>
      <c r="BE267" s="78"/>
      <c r="BF267" s="78"/>
      <c r="BG267" s="78"/>
      <c r="BH267" s="78"/>
      <c r="BI267" s="78"/>
      <c r="BJ267" s="78"/>
      <c r="BK267" s="78"/>
      <c r="BL267" s="78"/>
      <c r="BM267" s="78"/>
      <c r="BN267" s="78"/>
      <c r="BO267" s="78"/>
      <c r="BP267" s="78"/>
      <c r="BQ267" s="78"/>
      <c r="BR267" s="78"/>
      <c r="BS267" s="78"/>
      <c r="BT267" s="78"/>
      <c r="BU267" s="78"/>
      <c r="BV267" s="78"/>
      <c r="BW267" s="78"/>
      <c r="BX267" s="78"/>
      <c r="BY267" s="78"/>
      <c r="BZ267" s="78"/>
      <c r="CA267" s="78"/>
      <c r="CB267" s="78"/>
      <c r="CC267" s="78"/>
      <c r="CD267" s="7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 t="s">
        <v>241</v>
      </c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</row>
    <row r="268" spans="2:108" ht="21" customHeight="1" hidden="1">
      <c r="B268" s="229" t="s">
        <v>504</v>
      </c>
      <c r="C268" s="229"/>
      <c r="D268" s="229"/>
      <c r="E268" s="229"/>
      <c r="F268" s="229"/>
      <c r="G268" s="229"/>
      <c r="H268" s="229"/>
      <c r="I268" s="229"/>
      <c r="J268" s="229"/>
      <c r="K268" s="229"/>
      <c r="L268" s="229"/>
      <c r="M268" s="229"/>
      <c r="N268" s="229"/>
      <c r="O268" s="229"/>
      <c r="P268" s="229"/>
      <c r="Q268" s="229"/>
      <c r="R268" s="229"/>
      <c r="S268" s="229"/>
      <c r="T268" s="229"/>
      <c r="U268" s="229"/>
      <c r="V268" s="229"/>
      <c r="W268" s="229"/>
      <c r="X268" s="229"/>
      <c r="Y268" s="229"/>
      <c r="Z268" s="229"/>
      <c r="AA268" s="229"/>
      <c r="AB268" s="229"/>
      <c r="AC268" s="109" t="s">
        <v>155</v>
      </c>
      <c r="AD268" s="109"/>
      <c r="AE268" s="109"/>
      <c r="AF268" s="109"/>
      <c r="AG268" s="109"/>
      <c r="AH268" s="109"/>
      <c r="AI268" s="109" t="s">
        <v>505</v>
      </c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09"/>
      <c r="BC268" s="109"/>
      <c r="BD268" s="123" t="str">
        <f>BD269</f>
        <v>-</v>
      </c>
      <c r="BE268" s="123"/>
      <c r="BF268" s="123"/>
      <c r="BG268" s="123"/>
      <c r="BH268" s="123"/>
      <c r="BI268" s="123"/>
      <c r="BJ268" s="123"/>
      <c r="BK268" s="123"/>
      <c r="BL268" s="123"/>
      <c r="BM268" s="123"/>
      <c r="BN268" s="123"/>
      <c r="BO268" s="123"/>
      <c r="BP268" s="123"/>
      <c r="BQ268" s="123"/>
      <c r="BR268" s="123"/>
      <c r="BS268" s="123"/>
      <c r="BT268" s="123"/>
      <c r="BU268" s="123"/>
      <c r="BV268" s="123"/>
      <c r="BW268" s="123"/>
      <c r="BX268" s="123"/>
      <c r="BY268" s="123"/>
      <c r="BZ268" s="123" t="str">
        <f>BZ269</f>
        <v>-</v>
      </c>
      <c r="CA268" s="123"/>
      <c r="CB268" s="123"/>
      <c r="CC268" s="123"/>
      <c r="CD268" s="123"/>
      <c r="CE268" s="123"/>
      <c r="CF268" s="123"/>
      <c r="CG268" s="123"/>
      <c r="CH268" s="123"/>
      <c r="CI268" s="123"/>
      <c r="CJ268" s="123"/>
      <c r="CK268" s="123"/>
      <c r="CL268" s="123"/>
      <c r="CM268" s="123"/>
      <c r="CN268" s="123"/>
      <c r="CO268" s="123"/>
      <c r="CP268" s="123" t="s">
        <v>241</v>
      </c>
      <c r="CQ268" s="123"/>
      <c r="CR268" s="123"/>
      <c r="CS268" s="123"/>
      <c r="CT268" s="123"/>
      <c r="CU268" s="123"/>
      <c r="CV268" s="123"/>
      <c r="CW268" s="123"/>
      <c r="CX268" s="123"/>
      <c r="CY268" s="123"/>
      <c r="CZ268" s="123"/>
      <c r="DA268" s="123"/>
      <c r="DB268" s="123"/>
      <c r="DC268" s="123"/>
      <c r="DD268" s="123"/>
    </row>
    <row r="269" spans="2:108" ht="28.5" customHeight="1" hidden="1">
      <c r="B269" s="256" t="s">
        <v>529</v>
      </c>
      <c r="C269" s="257"/>
      <c r="D269" s="257"/>
      <c r="E269" s="257"/>
      <c r="F269" s="257"/>
      <c r="G269" s="257"/>
      <c r="H269" s="257"/>
      <c r="I269" s="257"/>
      <c r="J269" s="257"/>
      <c r="K269" s="257"/>
      <c r="L269" s="257"/>
      <c r="M269" s="257"/>
      <c r="N269" s="257"/>
      <c r="O269" s="257"/>
      <c r="P269" s="257"/>
      <c r="Q269" s="257"/>
      <c r="R269" s="257"/>
      <c r="S269" s="257"/>
      <c r="T269" s="257"/>
      <c r="U269" s="257"/>
      <c r="V269" s="257"/>
      <c r="W269" s="257"/>
      <c r="X269" s="257"/>
      <c r="Y269" s="257"/>
      <c r="Z269" s="257"/>
      <c r="AA269" s="257"/>
      <c r="AB269" s="258"/>
      <c r="AC269" s="266" t="s">
        <v>155</v>
      </c>
      <c r="AD269" s="264"/>
      <c r="AE269" s="264"/>
      <c r="AF269" s="264"/>
      <c r="AG269" s="264"/>
      <c r="AH269" s="265"/>
      <c r="AI269" s="263" t="s">
        <v>503</v>
      </c>
      <c r="AJ269" s="264"/>
      <c r="AK269" s="264"/>
      <c r="AL269" s="264"/>
      <c r="AM269" s="264"/>
      <c r="AN269" s="264"/>
      <c r="AO269" s="264"/>
      <c r="AP269" s="264"/>
      <c r="AQ269" s="264"/>
      <c r="AR269" s="264"/>
      <c r="AS269" s="264"/>
      <c r="AT269" s="264"/>
      <c r="AU269" s="264"/>
      <c r="AV269" s="264"/>
      <c r="AW269" s="264"/>
      <c r="AX269" s="264"/>
      <c r="AY269" s="264"/>
      <c r="AZ269" s="264"/>
      <c r="BA269" s="264"/>
      <c r="BB269" s="264"/>
      <c r="BC269" s="265"/>
      <c r="BD269" s="120" t="str">
        <f>BD288</f>
        <v>-</v>
      </c>
      <c r="BE269" s="120"/>
      <c r="BF269" s="120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20"/>
      <c r="BS269" s="120"/>
      <c r="BT269" s="120"/>
      <c r="BU269" s="120"/>
      <c r="BV269" s="120"/>
      <c r="BW269" s="120"/>
      <c r="BX269" s="120"/>
      <c r="BY269" s="120"/>
      <c r="BZ269" s="120" t="str">
        <f>BZ288</f>
        <v>-</v>
      </c>
      <c r="CA269" s="120"/>
      <c r="CB269" s="120"/>
      <c r="CC269" s="120"/>
      <c r="CD269" s="120"/>
      <c r="CE269" s="120"/>
      <c r="CF269" s="120"/>
      <c r="CG269" s="120"/>
      <c r="CH269" s="120"/>
      <c r="CI269" s="120"/>
      <c r="CJ269" s="120"/>
      <c r="CK269" s="120"/>
      <c r="CL269" s="120"/>
      <c r="CM269" s="120"/>
      <c r="CN269" s="120"/>
      <c r="CO269" s="120"/>
      <c r="CP269" s="150" t="str">
        <f>CP288</f>
        <v>-</v>
      </c>
      <c r="CQ269" s="151"/>
      <c r="CR269" s="151"/>
      <c r="CS269" s="151"/>
      <c r="CT269" s="151"/>
      <c r="CU269" s="151"/>
      <c r="CV269" s="151"/>
      <c r="CW269" s="151"/>
      <c r="CX269" s="151"/>
      <c r="CY269" s="151"/>
      <c r="CZ269" s="151"/>
      <c r="DA269" s="151"/>
      <c r="DB269" s="151"/>
      <c r="DC269" s="151"/>
      <c r="DD269" s="152"/>
    </row>
    <row r="270" spans="2:108" ht="36.75" customHeight="1" hidden="1">
      <c r="B270" s="89" t="s">
        <v>452</v>
      </c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1"/>
      <c r="AC270" s="188" t="s">
        <v>155</v>
      </c>
      <c r="AD270" s="118"/>
      <c r="AE270" s="118"/>
      <c r="AF270" s="118"/>
      <c r="AG270" s="118"/>
      <c r="AH270" s="119"/>
      <c r="AI270" s="220" t="s">
        <v>502</v>
      </c>
      <c r="AJ270" s="198"/>
      <c r="AK270" s="198"/>
      <c r="AL270" s="198"/>
      <c r="AM270" s="198"/>
      <c r="AN270" s="198"/>
      <c r="AO270" s="198"/>
      <c r="AP270" s="198"/>
      <c r="AQ270" s="198"/>
      <c r="AR270" s="198"/>
      <c r="AS270" s="198"/>
      <c r="AT270" s="198"/>
      <c r="AU270" s="198"/>
      <c r="AV270" s="198"/>
      <c r="AW270" s="198"/>
      <c r="AX270" s="198"/>
      <c r="AY270" s="198"/>
      <c r="AZ270" s="198"/>
      <c r="BA270" s="198"/>
      <c r="BB270" s="198"/>
      <c r="BC270" s="221"/>
      <c r="BD270" s="82">
        <f>BD273+BD287</f>
        <v>0</v>
      </c>
      <c r="BE270" s="82"/>
      <c r="BF270" s="82"/>
      <c r="BG270" s="82"/>
      <c r="BH270" s="82"/>
      <c r="BI270" s="82"/>
      <c r="BJ270" s="82"/>
      <c r="BK270" s="82"/>
      <c r="BL270" s="82"/>
      <c r="BM270" s="82"/>
      <c r="BN270" s="8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>
        <f>BZ273</f>
        <v>0</v>
      </c>
      <c r="CA270" s="82"/>
      <c r="CB270" s="82"/>
      <c r="CC270" s="82"/>
      <c r="CD270" s="82"/>
      <c r="CE270" s="8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125">
        <f aca="true" t="shared" si="21" ref="CP270:CP287">BD270-BZ270</f>
        <v>0</v>
      </c>
      <c r="CQ270" s="126"/>
      <c r="CR270" s="126"/>
      <c r="CS270" s="126"/>
      <c r="CT270" s="126"/>
      <c r="CU270" s="126"/>
      <c r="CV270" s="126"/>
      <c r="CW270" s="126"/>
      <c r="CX270" s="126"/>
      <c r="CY270" s="126"/>
      <c r="CZ270" s="126"/>
      <c r="DA270" s="126"/>
      <c r="DB270" s="126"/>
      <c r="DC270" s="126"/>
      <c r="DD270" s="127"/>
    </row>
    <row r="271" spans="2:108" ht="34.5" customHeight="1" hidden="1">
      <c r="B271" s="89" t="s">
        <v>349</v>
      </c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1"/>
      <c r="AC271" s="188" t="s">
        <v>155</v>
      </c>
      <c r="AD271" s="118"/>
      <c r="AE271" s="118"/>
      <c r="AF271" s="118"/>
      <c r="AG271" s="118"/>
      <c r="AH271" s="119"/>
      <c r="AI271" s="220" t="s">
        <v>485</v>
      </c>
      <c r="AJ271" s="198"/>
      <c r="AK271" s="198"/>
      <c r="AL271" s="198"/>
      <c r="AM271" s="198"/>
      <c r="AN271" s="198"/>
      <c r="AO271" s="198"/>
      <c r="AP271" s="198"/>
      <c r="AQ271" s="198"/>
      <c r="AR271" s="198"/>
      <c r="AS271" s="198"/>
      <c r="AT271" s="198"/>
      <c r="AU271" s="198"/>
      <c r="AV271" s="198"/>
      <c r="AW271" s="198"/>
      <c r="AX271" s="198"/>
      <c r="AY271" s="198"/>
      <c r="AZ271" s="198"/>
      <c r="BA271" s="198"/>
      <c r="BB271" s="198"/>
      <c r="BC271" s="221"/>
      <c r="BD271" s="82">
        <f>BD273</f>
        <v>0</v>
      </c>
      <c r="BE271" s="82"/>
      <c r="BF271" s="82"/>
      <c r="BG271" s="82"/>
      <c r="BH271" s="82"/>
      <c r="BI271" s="82"/>
      <c r="BJ271" s="82"/>
      <c r="BK271" s="82"/>
      <c r="BL271" s="82"/>
      <c r="BM271" s="82"/>
      <c r="BN271" s="8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>
        <f>BZ274</f>
        <v>0</v>
      </c>
      <c r="CA271" s="82"/>
      <c r="CB271" s="82"/>
      <c r="CC271" s="82"/>
      <c r="CD271" s="82"/>
      <c r="CE271" s="8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125">
        <f t="shared" si="21"/>
        <v>0</v>
      </c>
      <c r="CQ271" s="126"/>
      <c r="CR271" s="126"/>
      <c r="CS271" s="126"/>
      <c r="CT271" s="126"/>
      <c r="CU271" s="126"/>
      <c r="CV271" s="126"/>
      <c r="CW271" s="126"/>
      <c r="CX271" s="126"/>
      <c r="CY271" s="126"/>
      <c r="CZ271" s="126"/>
      <c r="DA271" s="126"/>
      <c r="DB271" s="126"/>
      <c r="DC271" s="126"/>
      <c r="DD271" s="127"/>
    </row>
    <row r="272" spans="2:108" s="21" customFormat="1" ht="31.5" customHeight="1" hidden="1">
      <c r="B272" s="85" t="s">
        <v>132</v>
      </c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5"/>
      <c r="AC272" s="188" t="s">
        <v>155</v>
      </c>
      <c r="AD272" s="118"/>
      <c r="AE272" s="118"/>
      <c r="AF272" s="118"/>
      <c r="AG272" s="118"/>
      <c r="AH272" s="119"/>
      <c r="AI272" s="117" t="s">
        <v>533</v>
      </c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118"/>
      <c r="AZ272" s="118"/>
      <c r="BA272" s="118"/>
      <c r="BB272" s="118"/>
      <c r="BC272" s="119"/>
      <c r="BD272" s="78">
        <f>BD273</f>
        <v>0</v>
      </c>
      <c r="BE272" s="78"/>
      <c r="BF272" s="78"/>
      <c r="BG272" s="78"/>
      <c r="BH272" s="78"/>
      <c r="BI272" s="78"/>
      <c r="BJ272" s="78"/>
      <c r="BK272" s="78"/>
      <c r="BL272" s="78"/>
      <c r="BM272" s="78"/>
      <c r="BN272" s="78"/>
      <c r="BO272" s="78"/>
      <c r="BP272" s="78"/>
      <c r="BQ272" s="78"/>
      <c r="BR272" s="78"/>
      <c r="BS272" s="78"/>
      <c r="BT272" s="78"/>
      <c r="BU272" s="78"/>
      <c r="BV272" s="78"/>
      <c r="BW272" s="78"/>
      <c r="BX272" s="78"/>
      <c r="BY272" s="78"/>
      <c r="BZ272" s="78">
        <f>BZ273</f>
        <v>0</v>
      </c>
      <c r="CA272" s="78"/>
      <c r="CB272" s="78"/>
      <c r="CC272" s="78"/>
      <c r="CD272" s="7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125">
        <f t="shared" si="21"/>
        <v>0</v>
      </c>
      <c r="CQ272" s="126"/>
      <c r="CR272" s="126"/>
      <c r="CS272" s="126"/>
      <c r="CT272" s="126"/>
      <c r="CU272" s="126"/>
      <c r="CV272" s="126"/>
      <c r="CW272" s="126"/>
      <c r="CX272" s="126"/>
      <c r="CY272" s="126"/>
      <c r="CZ272" s="126"/>
      <c r="DA272" s="126"/>
      <c r="DB272" s="126"/>
      <c r="DC272" s="126"/>
      <c r="DD272" s="127"/>
    </row>
    <row r="273" spans="2:108" ht="32.25" customHeight="1" hidden="1">
      <c r="B273" s="85" t="s">
        <v>530</v>
      </c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5"/>
      <c r="AC273" s="188" t="s">
        <v>155</v>
      </c>
      <c r="AD273" s="118"/>
      <c r="AE273" s="118"/>
      <c r="AF273" s="118"/>
      <c r="AG273" s="118"/>
      <c r="AH273" s="119"/>
      <c r="AI273" s="117" t="s">
        <v>497</v>
      </c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18"/>
      <c r="AX273" s="118"/>
      <c r="AY273" s="118"/>
      <c r="AZ273" s="118"/>
      <c r="BA273" s="118"/>
      <c r="BB273" s="118"/>
      <c r="BC273" s="119"/>
      <c r="BD273" s="78">
        <f>BD274</f>
        <v>0</v>
      </c>
      <c r="BE273" s="78"/>
      <c r="BF273" s="78"/>
      <c r="BG273" s="78"/>
      <c r="BH273" s="78"/>
      <c r="BI273" s="78"/>
      <c r="BJ273" s="78"/>
      <c r="BK273" s="78"/>
      <c r="BL273" s="78"/>
      <c r="BM273" s="78"/>
      <c r="BN273" s="78"/>
      <c r="BO273" s="78"/>
      <c r="BP273" s="78"/>
      <c r="BQ273" s="78"/>
      <c r="BR273" s="78"/>
      <c r="BS273" s="78"/>
      <c r="BT273" s="78"/>
      <c r="BU273" s="78"/>
      <c r="BV273" s="78"/>
      <c r="BW273" s="78"/>
      <c r="BX273" s="78"/>
      <c r="BY273" s="78"/>
      <c r="BZ273" s="78">
        <f>BZ274</f>
        <v>0</v>
      </c>
      <c r="CA273" s="78"/>
      <c r="CB273" s="78"/>
      <c r="CC273" s="78"/>
      <c r="CD273" s="7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125">
        <f t="shared" si="21"/>
        <v>0</v>
      </c>
      <c r="CQ273" s="126"/>
      <c r="CR273" s="126"/>
      <c r="CS273" s="126"/>
      <c r="CT273" s="126"/>
      <c r="CU273" s="126"/>
      <c r="CV273" s="126"/>
      <c r="CW273" s="126"/>
      <c r="CX273" s="126"/>
      <c r="CY273" s="126"/>
      <c r="CZ273" s="126"/>
      <c r="DA273" s="126"/>
      <c r="DB273" s="126"/>
      <c r="DC273" s="126"/>
      <c r="DD273" s="127"/>
    </row>
    <row r="274" spans="2:108" ht="36" customHeight="1" hidden="1">
      <c r="B274" s="85" t="s">
        <v>486</v>
      </c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5"/>
      <c r="AC274" s="188" t="s">
        <v>155</v>
      </c>
      <c r="AD274" s="118"/>
      <c r="AE274" s="118"/>
      <c r="AF274" s="118"/>
      <c r="AG274" s="118"/>
      <c r="AH274" s="119"/>
      <c r="AI274" s="117" t="s">
        <v>533</v>
      </c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118"/>
      <c r="AY274" s="118"/>
      <c r="AZ274" s="118"/>
      <c r="BA274" s="118"/>
      <c r="BB274" s="118"/>
      <c r="BC274" s="119"/>
      <c r="BD274" s="78">
        <f>BD275</f>
        <v>0</v>
      </c>
      <c r="BE274" s="78"/>
      <c r="BF274" s="78"/>
      <c r="BG274" s="78"/>
      <c r="BH274" s="78"/>
      <c r="BI274" s="78"/>
      <c r="BJ274" s="78"/>
      <c r="BK274" s="78"/>
      <c r="BL274" s="78"/>
      <c r="BM274" s="78"/>
      <c r="BN274" s="78"/>
      <c r="BO274" s="78"/>
      <c r="BP274" s="78"/>
      <c r="BQ274" s="78"/>
      <c r="BR274" s="78"/>
      <c r="BS274" s="78"/>
      <c r="BT274" s="78"/>
      <c r="BU274" s="78"/>
      <c r="BV274" s="78"/>
      <c r="BW274" s="78"/>
      <c r="BX274" s="78"/>
      <c r="BY274" s="78"/>
      <c r="BZ274" s="78">
        <f>BZ275</f>
        <v>0</v>
      </c>
      <c r="CA274" s="78"/>
      <c r="CB274" s="78"/>
      <c r="CC274" s="78"/>
      <c r="CD274" s="7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125">
        <f t="shared" si="21"/>
        <v>0</v>
      </c>
      <c r="CQ274" s="126"/>
      <c r="CR274" s="126"/>
      <c r="CS274" s="126"/>
      <c r="CT274" s="126"/>
      <c r="CU274" s="126"/>
      <c r="CV274" s="126"/>
      <c r="CW274" s="126"/>
      <c r="CX274" s="126"/>
      <c r="CY274" s="126"/>
      <c r="CZ274" s="126"/>
      <c r="DA274" s="126"/>
      <c r="DB274" s="126"/>
      <c r="DC274" s="126"/>
      <c r="DD274" s="127"/>
    </row>
    <row r="275" spans="2:108" ht="36.75" customHeight="1" hidden="1">
      <c r="B275" s="85" t="s">
        <v>531</v>
      </c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5"/>
      <c r="AC275" s="188" t="s">
        <v>155</v>
      </c>
      <c r="AD275" s="118"/>
      <c r="AE275" s="118"/>
      <c r="AF275" s="118"/>
      <c r="AG275" s="118"/>
      <c r="AH275" s="119"/>
      <c r="AI275" s="117" t="s">
        <v>487</v>
      </c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  <c r="AU275" s="118"/>
      <c r="AV275" s="118"/>
      <c r="AW275" s="118"/>
      <c r="AX275" s="118"/>
      <c r="AY275" s="118"/>
      <c r="AZ275" s="118"/>
      <c r="BA275" s="118"/>
      <c r="BB275" s="118"/>
      <c r="BC275" s="119"/>
      <c r="BD275" s="79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1"/>
      <c r="BZ275" s="79"/>
      <c r="CA275" s="80"/>
      <c r="CB275" s="80"/>
      <c r="CC275" s="80"/>
      <c r="CD275" s="80"/>
      <c r="CE275" s="80"/>
      <c r="CF275" s="80"/>
      <c r="CG275" s="80"/>
      <c r="CH275" s="80"/>
      <c r="CI275" s="80"/>
      <c r="CJ275" s="80"/>
      <c r="CK275" s="80"/>
      <c r="CL275" s="80"/>
      <c r="CM275" s="80"/>
      <c r="CN275" s="80"/>
      <c r="CO275" s="81"/>
      <c r="CP275" s="79">
        <f t="shared" si="21"/>
        <v>0</v>
      </c>
      <c r="CQ275" s="80"/>
      <c r="CR275" s="80"/>
      <c r="CS275" s="80"/>
      <c r="CT275" s="80"/>
      <c r="CU275" s="80"/>
      <c r="CV275" s="80"/>
      <c r="CW275" s="80"/>
      <c r="CX275" s="80"/>
      <c r="CY275" s="80"/>
      <c r="CZ275" s="80"/>
      <c r="DA275" s="80"/>
      <c r="DB275" s="80"/>
      <c r="DC275" s="80"/>
      <c r="DD275" s="81"/>
    </row>
    <row r="276" spans="2:108" ht="33.75" customHeight="1" hidden="1">
      <c r="B276" s="85" t="s">
        <v>300</v>
      </c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5"/>
      <c r="AC276" s="188" t="s">
        <v>155</v>
      </c>
      <c r="AD276" s="118"/>
      <c r="AE276" s="118"/>
      <c r="AF276" s="118"/>
      <c r="AG276" s="118"/>
      <c r="AH276" s="119"/>
      <c r="AI276" s="117" t="s">
        <v>139</v>
      </c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8"/>
      <c r="AU276" s="118"/>
      <c r="AV276" s="118"/>
      <c r="AW276" s="118"/>
      <c r="AX276" s="118"/>
      <c r="AY276" s="118"/>
      <c r="AZ276" s="118"/>
      <c r="BA276" s="118"/>
      <c r="BB276" s="118"/>
      <c r="BC276" s="119"/>
      <c r="BD276" s="79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1"/>
      <c r="BZ276" s="79"/>
      <c r="CA276" s="80"/>
      <c r="CB276" s="80"/>
      <c r="CC276" s="80"/>
      <c r="CD276" s="80"/>
      <c r="CE276" s="80"/>
      <c r="CF276" s="80"/>
      <c r="CG276" s="80"/>
      <c r="CH276" s="80"/>
      <c r="CI276" s="80"/>
      <c r="CJ276" s="80"/>
      <c r="CK276" s="80"/>
      <c r="CL276" s="80"/>
      <c r="CM276" s="80"/>
      <c r="CN276" s="80"/>
      <c r="CO276" s="81"/>
      <c r="CP276" s="79">
        <f t="shared" si="21"/>
        <v>0</v>
      </c>
      <c r="CQ276" s="80"/>
      <c r="CR276" s="80"/>
      <c r="CS276" s="80"/>
      <c r="CT276" s="80"/>
      <c r="CU276" s="80"/>
      <c r="CV276" s="80"/>
      <c r="CW276" s="80"/>
      <c r="CX276" s="80"/>
      <c r="CY276" s="80"/>
      <c r="CZ276" s="80"/>
      <c r="DA276" s="80"/>
      <c r="DB276" s="80"/>
      <c r="DC276" s="80"/>
      <c r="DD276" s="81"/>
    </row>
    <row r="277" spans="2:108" ht="33" customHeight="1" hidden="1">
      <c r="B277" s="85" t="s">
        <v>301</v>
      </c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5"/>
      <c r="AC277" s="188" t="s">
        <v>155</v>
      </c>
      <c r="AD277" s="118"/>
      <c r="AE277" s="118"/>
      <c r="AF277" s="118"/>
      <c r="AG277" s="118"/>
      <c r="AH277" s="119"/>
      <c r="AI277" s="117" t="s">
        <v>138</v>
      </c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8"/>
      <c r="AW277" s="118"/>
      <c r="AX277" s="118"/>
      <c r="AY277" s="118"/>
      <c r="AZ277" s="118"/>
      <c r="BA277" s="118"/>
      <c r="BB277" s="118"/>
      <c r="BC277" s="119"/>
      <c r="BD277" s="79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1"/>
      <c r="BZ277" s="79"/>
      <c r="CA277" s="80"/>
      <c r="CB277" s="80"/>
      <c r="CC277" s="80"/>
      <c r="CD277" s="80"/>
      <c r="CE277" s="80"/>
      <c r="CF277" s="80"/>
      <c r="CG277" s="80"/>
      <c r="CH277" s="80"/>
      <c r="CI277" s="80"/>
      <c r="CJ277" s="80"/>
      <c r="CK277" s="80"/>
      <c r="CL277" s="80"/>
      <c r="CM277" s="80"/>
      <c r="CN277" s="80"/>
      <c r="CO277" s="81"/>
      <c r="CP277" s="79">
        <f t="shared" si="21"/>
        <v>0</v>
      </c>
      <c r="CQ277" s="80"/>
      <c r="CR277" s="80"/>
      <c r="CS277" s="80"/>
      <c r="CT277" s="80"/>
      <c r="CU277" s="80"/>
      <c r="CV277" s="80"/>
      <c r="CW277" s="80"/>
      <c r="CX277" s="80"/>
      <c r="CY277" s="80"/>
      <c r="CZ277" s="80"/>
      <c r="DA277" s="80"/>
      <c r="DB277" s="80"/>
      <c r="DC277" s="80"/>
      <c r="DD277" s="81"/>
    </row>
    <row r="278" spans="2:108" ht="32.25" customHeight="1" hidden="1">
      <c r="B278" s="85" t="s">
        <v>140</v>
      </c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5"/>
      <c r="AC278" s="188" t="s">
        <v>155</v>
      </c>
      <c r="AD278" s="118"/>
      <c r="AE278" s="118"/>
      <c r="AF278" s="118"/>
      <c r="AG278" s="118"/>
      <c r="AH278" s="119"/>
      <c r="AI278" s="117" t="s">
        <v>127</v>
      </c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8"/>
      <c r="AZ278" s="118"/>
      <c r="BA278" s="118"/>
      <c r="BB278" s="118"/>
      <c r="BC278" s="119"/>
      <c r="BD278" s="78"/>
      <c r="BE278" s="78"/>
      <c r="BF278" s="78"/>
      <c r="BG278" s="78"/>
      <c r="BH278" s="78"/>
      <c r="BI278" s="78"/>
      <c r="BJ278" s="78"/>
      <c r="BK278" s="78"/>
      <c r="BL278" s="78"/>
      <c r="BM278" s="78"/>
      <c r="BN278" s="78"/>
      <c r="BO278" s="78"/>
      <c r="BP278" s="78"/>
      <c r="BQ278" s="78"/>
      <c r="BR278" s="78"/>
      <c r="BS278" s="78"/>
      <c r="BT278" s="78"/>
      <c r="BU278" s="78"/>
      <c r="BV278" s="78"/>
      <c r="BW278" s="78"/>
      <c r="BX278" s="78"/>
      <c r="BY278" s="78"/>
      <c r="BZ278" s="78"/>
      <c r="CA278" s="78"/>
      <c r="CB278" s="78"/>
      <c r="CC278" s="78"/>
      <c r="CD278" s="7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125">
        <f t="shared" si="21"/>
        <v>0</v>
      </c>
      <c r="CQ278" s="126"/>
      <c r="CR278" s="126"/>
      <c r="CS278" s="126"/>
      <c r="CT278" s="126"/>
      <c r="CU278" s="126"/>
      <c r="CV278" s="126"/>
      <c r="CW278" s="126"/>
      <c r="CX278" s="126"/>
      <c r="CY278" s="126"/>
      <c r="CZ278" s="126"/>
      <c r="DA278" s="126"/>
      <c r="DB278" s="126"/>
      <c r="DC278" s="126"/>
      <c r="DD278" s="127"/>
    </row>
    <row r="279" spans="2:108" ht="34.5" customHeight="1" hidden="1">
      <c r="B279" s="85" t="s">
        <v>300</v>
      </c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5"/>
      <c r="AC279" s="188" t="s">
        <v>155</v>
      </c>
      <c r="AD279" s="118"/>
      <c r="AE279" s="118"/>
      <c r="AF279" s="118"/>
      <c r="AG279" s="118"/>
      <c r="AH279" s="119"/>
      <c r="AI279" s="117" t="s">
        <v>309</v>
      </c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  <c r="BB279" s="118"/>
      <c r="BC279" s="119"/>
      <c r="BD279" s="78"/>
      <c r="BE279" s="78"/>
      <c r="BF279" s="78"/>
      <c r="BG279" s="78"/>
      <c r="BH279" s="78"/>
      <c r="BI279" s="78"/>
      <c r="BJ279" s="78"/>
      <c r="BK279" s="78"/>
      <c r="BL279" s="78"/>
      <c r="BM279" s="78"/>
      <c r="BN279" s="78"/>
      <c r="BO279" s="78"/>
      <c r="BP279" s="78"/>
      <c r="BQ279" s="78"/>
      <c r="BR279" s="78"/>
      <c r="BS279" s="78"/>
      <c r="BT279" s="78"/>
      <c r="BU279" s="78"/>
      <c r="BV279" s="78"/>
      <c r="BW279" s="78"/>
      <c r="BX279" s="78"/>
      <c r="BY279" s="78"/>
      <c r="BZ279" s="78"/>
      <c r="CA279" s="78"/>
      <c r="CB279" s="78"/>
      <c r="CC279" s="78"/>
      <c r="CD279" s="7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125">
        <f t="shared" si="21"/>
        <v>0</v>
      </c>
      <c r="CQ279" s="126"/>
      <c r="CR279" s="126"/>
      <c r="CS279" s="126"/>
      <c r="CT279" s="126"/>
      <c r="CU279" s="126"/>
      <c r="CV279" s="126"/>
      <c r="CW279" s="126"/>
      <c r="CX279" s="126"/>
      <c r="CY279" s="126"/>
      <c r="CZ279" s="126"/>
      <c r="DA279" s="126"/>
      <c r="DB279" s="126"/>
      <c r="DC279" s="126"/>
      <c r="DD279" s="127"/>
    </row>
    <row r="280" spans="2:108" ht="33" customHeight="1" hidden="1">
      <c r="B280" s="85" t="s">
        <v>248</v>
      </c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5"/>
      <c r="AC280" s="188" t="s">
        <v>155</v>
      </c>
      <c r="AD280" s="118"/>
      <c r="AE280" s="118"/>
      <c r="AF280" s="118"/>
      <c r="AG280" s="118"/>
      <c r="AH280" s="119"/>
      <c r="AI280" s="117" t="s">
        <v>224</v>
      </c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  <c r="AU280" s="118"/>
      <c r="AV280" s="118"/>
      <c r="AW280" s="118"/>
      <c r="AX280" s="118"/>
      <c r="AY280" s="118"/>
      <c r="AZ280" s="118"/>
      <c r="BA280" s="118"/>
      <c r="BB280" s="118"/>
      <c r="BC280" s="119"/>
      <c r="BD280" s="78"/>
      <c r="BE280" s="78"/>
      <c r="BF280" s="78"/>
      <c r="BG280" s="78"/>
      <c r="BH280" s="78"/>
      <c r="BI280" s="78"/>
      <c r="BJ280" s="78"/>
      <c r="BK280" s="78"/>
      <c r="BL280" s="78"/>
      <c r="BM280" s="78"/>
      <c r="BN280" s="78"/>
      <c r="BO280" s="78"/>
      <c r="BP280" s="78"/>
      <c r="BQ280" s="78"/>
      <c r="BR280" s="78"/>
      <c r="BS280" s="78"/>
      <c r="BT280" s="78"/>
      <c r="BU280" s="78"/>
      <c r="BV280" s="78"/>
      <c r="BW280" s="78"/>
      <c r="BX280" s="78"/>
      <c r="BY280" s="78"/>
      <c r="BZ280" s="78"/>
      <c r="CA280" s="78"/>
      <c r="CB280" s="78"/>
      <c r="CC280" s="78"/>
      <c r="CD280" s="7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125">
        <f t="shared" si="21"/>
        <v>0</v>
      </c>
      <c r="CQ280" s="126"/>
      <c r="CR280" s="126"/>
      <c r="CS280" s="126"/>
      <c r="CT280" s="126"/>
      <c r="CU280" s="126"/>
      <c r="CV280" s="126"/>
      <c r="CW280" s="126"/>
      <c r="CX280" s="126"/>
      <c r="CY280" s="126"/>
      <c r="CZ280" s="126"/>
      <c r="DA280" s="126"/>
      <c r="DB280" s="126"/>
      <c r="DC280" s="126"/>
      <c r="DD280" s="127"/>
    </row>
    <row r="281" spans="2:108" ht="35.25" customHeight="1" hidden="1">
      <c r="B281" s="85" t="s">
        <v>300</v>
      </c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5"/>
      <c r="AC281" s="188" t="s">
        <v>155</v>
      </c>
      <c r="AD281" s="118"/>
      <c r="AE281" s="118"/>
      <c r="AF281" s="118"/>
      <c r="AG281" s="118"/>
      <c r="AH281" s="119"/>
      <c r="AI281" s="117" t="s">
        <v>225</v>
      </c>
      <c r="AJ281" s="118"/>
      <c r="AK281" s="118"/>
      <c r="AL281" s="118"/>
      <c r="AM281" s="118"/>
      <c r="AN281" s="118"/>
      <c r="AO281" s="118"/>
      <c r="AP281" s="118"/>
      <c r="AQ281" s="118"/>
      <c r="AR281" s="118"/>
      <c r="AS281" s="118"/>
      <c r="AT281" s="118"/>
      <c r="AU281" s="118"/>
      <c r="AV281" s="118"/>
      <c r="AW281" s="118"/>
      <c r="AX281" s="118"/>
      <c r="AY281" s="118"/>
      <c r="AZ281" s="118"/>
      <c r="BA281" s="118"/>
      <c r="BB281" s="118"/>
      <c r="BC281" s="119"/>
      <c r="BD281" s="78"/>
      <c r="BE281" s="78"/>
      <c r="BF281" s="78"/>
      <c r="BG281" s="78"/>
      <c r="BH281" s="78"/>
      <c r="BI281" s="78"/>
      <c r="BJ281" s="78"/>
      <c r="BK281" s="78"/>
      <c r="BL281" s="78"/>
      <c r="BM281" s="78"/>
      <c r="BN281" s="78"/>
      <c r="BO281" s="78"/>
      <c r="BP281" s="78"/>
      <c r="BQ281" s="78"/>
      <c r="BR281" s="78"/>
      <c r="BS281" s="78"/>
      <c r="BT281" s="78"/>
      <c r="BU281" s="78"/>
      <c r="BV281" s="78"/>
      <c r="BW281" s="78"/>
      <c r="BX281" s="78"/>
      <c r="BY281" s="78"/>
      <c r="BZ281" s="78"/>
      <c r="CA281" s="78"/>
      <c r="CB281" s="78"/>
      <c r="CC281" s="78"/>
      <c r="CD281" s="7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125">
        <f t="shared" si="21"/>
        <v>0</v>
      </c>
      <c r="CQ281" s="126"/>
      <c r="CR281" s="126"/>
      <c r="CS281" s="126"/>
      <c r="CT281" s="126"/>
      <c r="CU281" s="126"/>
      <c r="CV281" s="126"/>
      <c r="CW281" s="126"/>
      <c r="CX281" s="126"/>
      <c r="CY281" s="126"/>
      <c r="CZ281" s="126"/>
      <c r="DA281" s="126"/>
      <c r="DB281" s="126"/>
      <c r="DC281" s="126"/>
      <c r="DD281" s="127"/>
    </row>
    <row r="282" spans="2:108" ht="32.25" customHeight="1" hidden="1">
      <c r="B282" s="85" t="s">
        <v>301</v>
      </c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5"/>
      <c r="AC282" s="188" t="s">
        <v>155</v>
      </c>
      <c r="AD282" s="118"/>
      <c r="AE282" s="118"/>
      <c r="AF282" s="118"/>
      <c r="AG282" s="118"/>
      <c r="AH282" s="119"/>
      <c r="AI282" s="117" t="s">
        <v>256</v>
      </c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8"/>
      <c r="AZ282" s="118"/>
      <c r="BA282" s="118"/>
      <c r="BB282" s="118"/>
      <c r="BC282" s="119"/>
      <c r="BD282" s="78"/>
      <c r="BE282" s="78"/>
      <c r="BF282" s="78"/>
      <c r="BG282" s="78"/>
      <c r="BH282" s="78"/>
      <c r="BI282" s="78"/>
      <c r="BJ282" s="78"/>
      <c r="BK282" s="78"/>
      <c r="BL282" s="78"/>
      <c r="BM282" s="78"/>
      <c r="BN282" s="78"/>
      <c r="BO282" s="78"/>
      <c r="BP282" s="78"/>
      <c r="BQ282" s="78"/>
      <c r="BR282" s="78"/>
      <c r="BS282" s="78"/>
      <c r="BT282" s="78"/>
      <c r="BU282" s="78"/>
      <c r="BV282" s="78"/>
      <c r="BW282" s="78"/>
      <c r="BX282" s="78"/>
      <c r="BY282" s="78"/>
      <c r="BZ282" s="78"/>
      <c r="CA282" s="78"/>
      <c r="CB282" s="78"/>
      <c r="CC282" s="78"/>
      <c r="CD282" s="7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125">
        <f t="shared" si="21"/>
        <v>0</v>
      </c>
      <c r="CQ282" s="126"/>
      <c r="CR282" s="126"/>
      <c r="CS282" s="126"/>
      <c r="CT282" s="126"/>
      <c r="CU282" s="126"/>
      <c r="CV282" s="126"/>
      <c r="CW282" s="126"/>
      <c r="CX282" s="126"/>
      <c r="CY282" s="126"/>
      <c r="CZ282" s="126"/>
      <c r="DA282" s="126"/>
      <c r="DB282" s="126"/>
      <c r="DC282" s="126"/>
      <c r="DD282" s="127"/>
    </row>
    <row r="283" spans="2:108" ht="33" customHeight="1" hidden="1">
      <c r="B283" s="85" t="s">
        <v>356</v>
      </c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5"/>
      <c r="AC283" s="188" t="s">
        <v>155</v>
      </c>
      <c r="AD283" s="118"/>
      <c r="AE283" s="118"/>
      <c r="AF283" s="118"/>
      <c r="AG283" s="118"/>
      <c r="AH283" s="119"/>
      <c r="AI283" s="117" t="s">
        <v>361</v>
      </c>
      <c r="AJ283" s="118"/>
      <c r="AK283" s="118"/>
      <c r="AL283" s="118"/>
      <c r="AM283" s="118"/>
      <c r="AN283" s="118"/>
      <c r="AO283" s="118"/>
      <c r="AP283" s="118"/>
      <c r="AQ283" s="118"/>
      <c r="AR283" s="118"/>
      <c r="AS283" s="118"/>
      <c r="AT283" s="118"/>
      <c r="AU283" s="118"/>
      <c r="AV283" s="118"/>
      <c r="AW283" s="118"/>
      <c r="AX283" s="118"/>
      <c r="AY283" s="118"/>
      <c r="AZ283" s="118"/>
      <c r="BA283" s="118"/>
      <c r="BB283" s="118"/>
      <c r="BC283" s="119"/>
      <c r="BD283" s="78"/>
      <c r="BE283" s="78"/>
      <c r="BF283" s="78"/>
      <c r="BG283" s="78"/>
      <c r="BH283" s="78"/>
      <c r="BI283" s="78"/>
      <c r="BJ283" s="78"/>
      <c r="BK283" s="78"/>
      <c r="BL283" s="78"/>
      <c r="BM283" s="78"/>
      <c r="BN283" s="78"/>
      <c r="BO283" s="78"/>
      <c r="BP283" s="78"/>
      <c r="BQ283" s="78"/>
      <c r="BR283" s="78"/>
      <c r="BS283" s="78"/>
      <c r="BT283" s="78"/>
      <c r="BU283" s="78"/>
      <c r="BV283" s="78"/>
      <c r="BW283" s="78"/>
      <c r="BX283" s="78"/>
      <c r="BY283" s="78"/>
      <c r="BZ283" s="78"/>
      <c r="CA283" s="78"/>
      <c r="CB283" s="78"/>
      <c r="CC283" s="78"/>
      <c r="CD283" s="7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125">
        <f t="shared" si="21"/>
        <v>0</v>
      </c>
      <c r="CQ283" s="126"/>
      <c r="CR283" s="126"/>
      <c r="CS283" s="126"/>
      <c r="CT283" s="126"/>
      <c r="CU283" s="126"/>
      <c r="CV283" s="126"/>
      <c r="CW283" s="126"/>
      <c r="CX283" s="126"/>
      <c r="CY283" s="126"/>
      <c r="CZ283" s="126"/>
      <c r="DA283" s="126"/>
      <c r="DB283" s="126"/>
      <c r="DC283" s="126"/>
      <c r="DD283" s="127"/>
    </row>
    <row r="284" spans="2:108" ht="33" customHeight="1" hidden="1">
      <c r="B284" s="85" t="s">
        <v>300</v>
      </c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5"/>
      <c r="AC284" s="188" t="s">
        <v>155</v>
      </c>
      <c r="AD284" s="118"/>
      <c r="AE284" s="118"/>
      <c r="AF284" s="118"/>
      <c r="AG284" s="118"/>
      <c r="AH284" s="119"/>
      <c r="AI284" s="117" t="s">
        <v>360</v>
      </c>
      <c r="AJ284" s="118"/>
      <c r="AK284" s="118"/>
      <c r="AL284" s="118"/>
      <c r="AM284" s="118"/>
      <c r="AN284" s="118"/>
      <c r="AO284" s="118"/>
      <c r="AP284" s="118"/>
      <c r="AQ284" s="118"/>
      <c r="AR284" s="118"/>
      <c r="AS284" s="118"/>
      <c r="AT284" s="118"/>
      <c r="AU284" s="118"/>
      <c r="AV284" s="118"/>
      <c r="AW284" s="118"/>
      <c r="AX284" s="118"/>
      <c r="AY284" s="118"/>
      <c r="AZ284" s="118"/>
      <c r="BA284" s="118"/>
      <c r="BB284" s="118"/>
      <c r="BC284" s="119"/>
      <c r="BD284" s="78"/>
      <c r="BE284" s="78"/>
      <c r="BF284" s="78"/>
      <c r="BG284" s="78"/>
      <c r="BH284" s="78"/>
      <c r="BI284" s="78"/>
      <c r="BJ284" s="78"/>
      <c r="BK284" s="78"/>
      <c r="BL284" s="78"/>
      <c r="BM284" s="78"/>
      <c r="BN284" s="78"/>
      <c r="BO284" s="78"/>
      <c r="BP284" s="78"/>
      <c r="BQ284" s="78"/>
      <c r="BR284" s="78"/>
      <c r="BS284" s="78"/>
      <c r="BT284" s="78"/>
      <c r="BU284" s="78"/>
      <c r="BV284" s="78"/>
      <c r="BW284" s="78"/>
      <c r="BX284" s="78"/>
      <c r="BY284" s="78"/>
      <c r="BZ284" s="78"/>
      <c r="CA284" s="78"/>
      <c r="CB284" s="78"/>
      <c r="CC284" s="78"/>
      <c r="CD284" s="7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125">
        <f t="shared" si="21"/>
        <v>0</v>
      </c>
      <c r="CQ284" s="126"/>
      <c r="CR284" s="126"/>
      <c r="CS284" s="126"/>
      <c r="CT284" s="126"/>
      <c r="CU284" s="126"/>
      <c r="CV284" s="126"/>
      <c r="CW284" s="126"/>
      <c r="CX284" s="126"/>
      <c r="CY284" s="126"/>
      <c r="CZ284" s="126"/>
      <c r="DA284" s="126"/>
      <c r="DB284" s="126"/>
      <c r="DC284" s="126"/>
      <c r="DD284" s="127"/>
    </row>
    <row r="285" spans="2:108" ht="33" customHeight="1" hidden="1">
      <c r="B285" s="85" t="s">
        <v>248</v>
      </c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5"/>
      <c r="AC285" s="188" t="s">
        <v>155</v>
      </c>
      <c r="AD285" s="118"/>
      <c r="AE285" s="118"/>
      <c r="AF285" s="118"/>
      <c r="AG285" s="118"/>
      <c r="AH285" s="119"/>
      <c r="AI285" s="117" t="s">
        <v>359</v>
      </c>
      <c r="AJ285" s="118"/>
      <c r="AK285" s="118"/>
      <c r="AL285" s="118"/>
      <c r="AM285" s="118"/>
      <c r="AN285" s="118"/>
      <c r="AO285" s="118"/>
      <c r="AP285" s="118"/>
      <c r="AQ285" s="118"/>
      <c r="AR285" s="118"/>
      <c r="AS285" s="118"/>
      <c r="AT285" s="118"/>
      <c r="AU285" s="118"/>
      <c r="AV285" s="118"/>
      <c r="AW285" s="118"/>
      <c r="AX285" s="118"/>
      <c r="AY285" s="118"/>
      <c r="AZ285" s="118"/>
      <c r="BA285" s="118"/>
      <c r="BB285" s="118"/>
      <c r="BC285" s="119"/>
      <c r="BD285" s="78"/>
      <c r="BE285" s="78"/>
      <c r="BF285" s="78"/>
      <c r="BG285" s="78"/>
      <c r="BH285" s="78"/>
      <c r="BI285" s="78"/>
      <c r="BJ285" s="78"/>
      <c r="BK285" s="78"/>
      <c r="BL285" s="78"/>
      <c r="BM285" s="78"/>
      <c r="BN285" s="78"/>
      <c r="BO285" s="78"/>
      <c r="BP285" s="78"/>
      <c r="BQ285" s="78"/>
      <c r="BR285" s="78"/>
      <c r="BS285" s="78"/>
      <c r="BT285" s="78"/>
      <c r="BU285" s="78"/>
      <c r="BV285" s="78"/>
      <c r="BW285" s="78"/>
      <c r="BX285" s="78"/>
      <c r="BY285" s="78"/>
      <c r="BZ285" s="78"/>
      <c r="CA285" s="78"/>
      <c r="CB285" s="78"/>
      <c r="CC285" s="78"/>
      <c r="CD285" s="7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125">
        <f t="shared" si="21"/>
        <v>0</v>
      </c>
      <c r="CQ285" s="126"/>
      <c r="CR285" s="126"/>
      <c r="CS285" s="126"/>
      <c r="CT285" s="126"/>
      <c r="CU285" s="126"/>
      <c r="CV285" s="126"/>
      <c r="CW285" s="126"/>
      <c r="CX285" s="126"/>
      <c r="CY285" s="126"/>
      <c r="CZ285" s="126"/>
      <c r="DA285" s="126"/>
      <c r="DB285" s="126"/>
      <c r="DC285" s="126"/>
      <c r="DD285" s="127"/>
    </row>
    <row r="286" spans="2:108" ht="32.25" customHeight="1" hidden="1">
      <c r="B286" s="85" t="s">
        <v>300</v>
      </c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5"/>
      <c r="AC286" s="188" t="s">
        <v>155</v>
      </c>
      <c r="AD286" s="118"/>
      <c r="AE286" s="118"/>
      <c r="AF286" s="118"/>
      <c r="AG286" s="118"/>
      <c r="AH286" s="119"/>
      <c r="AI286" s="117" t="s">
        <v>358</v>
      </c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8"/>
      <c r="AT286" s="118"/>
      <c r="AU286" s="118"/>
      <c r="AV286" s="118"/>
      <c r="AW286" s="118"/>
      <c r="AX286" s="118"/>
      <c r="AY286" s="118"/>
      <c r="AZ286" s="118"/>
      <c r="BA286" s="118"/>
      <c r="BB286" s="118"/>
      <c r="BC286" s="119"/>
      <c r="BD286" s="78"/>
      <c r="BE286" s="78"/>
      <c r="BF286" s="78"/>
      <c r="BG286" s="78"/>
      <c r="BH286" s="78"/>
      <c r="BI286" s="78"/>
      <c r="BJ286" s="78"/>
      <c r="BK286" s="78"/>
      <c r="BL286" s="78"/>
      <c r="BM286" s="78"/>
      <c r="BN286" s="78"/>
      <c r="BO286" s="78"/>
      <c r="BP286" s="78"/>
      <c r="BQ286" s="78"/>
      <c r="BR286" s="78"/>
      <c r="BS286" s="78"/>
      <c r="BT286" s="78"/>
      <c r="BU286" s="78"/>
      <c r="BV286" s="78"/>
      <c r="BW286" s="78"/>
      <c r="BX286" s="78"/>
      <c r="BY286" s="78"/>
      <c r="BZ286" s="78"/>
      <c r="CA286" s="78"/>
      <c r="CB286" s="78"/>
      <c r="CC286" s="78"/>
      <c r="CD286" s="7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125">
        <f t="shared" si="21"/>
        <v>0</v>
      </c>
      <c r="CQ286" s="126"/>
      <c r="CR286" s="126"/>
      <c r="CS286" s="126"/>
      <c r="CT286" s="126"/>
      <c r="CU286" s="126"/>
      <c r="CV286" s="126"/>
      <c r="CW286" s="126"/>
      <c r="CX286" s="126"/>
      <c r="CY286" s="126"/>
      <c r="CZ286" s="126"/>
      <c r="DA286" s="126"/>
      <c r="DB286" s="126"/>
      <c r="DC286" s="126"/>
      <c r="DD286" s="127"/>
    </row>
    <row r="287" spans="2:108" ht="30.75" customHeight="1" hidden="1">
      <c r="B287" s="85" t="s">
        <v>301</v>
      </c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5"/>
      <c r="AC287" s="188" t="s">
        <v>155</v>
      </c>
      <c r="AD287" s="118"/>
      <c r="AE287" s="118"/>
      <c r="AF287" s="118"/>
      <c r="AG287" s="118"/>
      <c r="AH287" s="119"/>
      <c r="AI287" s="117" t="s">
        <v>357</v>
      </c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8"/>
      <c r="AT287" s="118"/>
      <c r="AU287" s="118"/>
      <c r="AV287" s="118"/>
      <c r="AW287" s="118"/>
      <c r="AX287" s="118"/>
      <c r="AY287" s="118"/>
      <c r="AZ287" s="118"/>
      <c r="BA287" s="118"/>
      <c r="BB287" s="118"/>
      <c r="BC287" s="119"/>
      <c r="BD287" s="78"/>
      <c r="BE287" s="78"/>
      <c r="BF287" s="78"/>
      <c r="BG287" s="78"/>
      <c r="BH287" s="78"/>
      <c r="BI287" s="78"/>
      <c r="BJ287" s="78"/>
      <c r="BK287" s="78"/>
      <c r="BL287" s="78"/>
      <c r="BM287" s="78"/>
      <c r="BN287" s="78"/>
      <c r="BO287" s="78"/>
      <c r="BP287" s="78"/>
      <c r="BQ287" s="78"/>
      <c r="BR287" s="78"/>
      <c r="BS287" s="78"/>
      <c r="BT287" s="78"/>
      <c r="BU287" s="78"/>
      <c r="BV287" s="78"/>
      <c r="BW287" s="78"/>
      <c r="BX287" s="78"/>
      <c r="BY287" s="78"/>
      <c r="BZ287" s="78"/>
      <c r="CA287" s="78"/>
      <c r="CB287" s="78"/>
      <c r="CC287" s="78"/>
      <c r="CD287" s="7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125">
        <f t="shared" si="21"/>
        <v>0</v>
      </c>
      <c r="CQ287" s="126"/>
      <c r="CR287" s="126"/>
      <c r="CS287" s="126"/>
      <c r="CT287" s="126"/>
      <c r="CU287" s="126"/>
      <c r="CV287" s="126"/>
      <c r="CW287" s="126"/>
      <c r="CX287" s="126"/>
      <c r="CY287" s="126"/>
      <c r="CZ287" s="126"/>
      <c r="DA287" s="126"/>
      <c r="DB287" s="126"/>
      <c r="DC287" s="126"/>
      <c r="DD287" s="127"/>
    </row>
    <row r="288" spans="2:108" ht="34.5" customHeight="1" hidden="1">
      <c r="B288" s="85" t="s">
        <v>382</v>
      </c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5"/>
      <c r="AC288" s="188" t="s">
        <v>155</v>
      </c>
      <c r="AD288" s="118"/>
      <c r="AE288" s="118"/>
      <c r="AF288" s="118"/>
      <c r="AG288" s="118"/>
      <c r="AH288" s="119"/>
      <c r="AI288" s="117" t="s">
        <v>534</v>
      </c>
      <c r="AJ288" s="118"/>
      <c r="AK288" s="118"/>
      <c r="AL288" s="118"/>
      <c r="AM288" s="118"/>
      <c r="AN288" s="118"/>
      <c r="AO288" s="118"/>
      <c r="AP288" s="118"/>
      <c r="AQ288" s="118"/>
      <c r="AR288" s="118"/>
      <c r="AS288" s="118"/>
      <c r="AT288" s="118"/>
      <c r="AU288" s="118"/>
      <c r="AV288" s="118"/>
      <c r="AW288" s="118"/>
      <c r="AX288" s="118"/>
      <c r="AY288" s="118"/>
      <c r="AZ288" s="118"/>
      <c r="BA288" s="118"/>
      <c r="BB288" s="118"/>
      <c r="BC288" s="119"/>
      <c r="BD288" s="78" t="str">
        <f>BD290</f>
        <v>-</v>
      </c>
      <c r="BE288" s="78"/>
      <c r="BF288" s="78"/>
      <c r="BG288" s="78"/>
      <c r="BH288" s="78"/>
      <c r="BI288" s="78"/>
      <c r="BJ288" s="78"/>
      <c r="BK288" s="78"/>
      <c r="BL288" s="78"/>
      <c r="BM288" s="78"/>
      <c r="BN288" s="78"/>
      <c r="BO288" s="78"/>
      <c r="BP288" s="78"/>
      <c r="BQ288" s="78"/>
      <c r="BR288" s="78"/>
      <c r="BS288" s="78"/>
      <c r="BT288" s="78"/>
      <c r="BU288" s="78"/>
      <c r="BV288" s="78"/>
      <c r="BW288" s="78"/>
      <c r="BX288" s="78"/>
      <c r="BY288" s="78"/>
      <c r="BZ288" s="78" t="str">
        <f>BZ289</f>
        <v>-</v>
      </c>
      <c r="CA288" s="78"/>
      <c r="CB288" s="78"/>
      <c r="CC288" s="78"/>
      <c r="CD288" s="7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125" t="str">
        <f>CP289</f>
        <v>-</v>
      </c>
      <c r="CQ288" s="126"/>
      <c r="CR288" s="126"/>
      <c r="CS288" s="126"/>
      <c r="CT288" s="126"/>
      <c r="CU288" s="126"/>
      <c r="CV288" s="126"/>
      <c r="CW288" s="126"/>
      <c r="CX288" s="126"/>
      <c r="CY288" s="126"/>
      <c r="CZ288" s="126"/>
      <c r="DA288" s="126"/>
      <c r="DB288" s="126"/>
      <c r="DC288" s="126"/>
      <c r="DD288" s="127"/>
    </row>
    <row r="289" spans="2:108" ht="24.75" customHeight="1" hidden="1">
      <c r="B289" s="85" t="s">
        <v>352</v>
      </c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5"/>
      <c r="AC289" s="188" t="s">
        <v>155</v>
      </c>
      <c r="AD289" s="118"/>
      <c r="AE289" s="118"/>
      <c r="AF289" s="118"/>
      <c r="AG289" s="118"/>
      <c r="AH289" s="119"/>
      <c r="AI289" s="117" t="s">
        <v>506</v>
      </c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8"/>
      <c r="AT289" s="118"/>
      <c r="AU289" s="118"/>
      <c r="AV289" s="118"/>
      <c r="AW289" s="118"/>
      <c r="AX289" s="118"/>
      <c r="AY289" s="118"/>
      <c r="AZ289" s="118"/>
      <c r="BA289" s="118"/>
      <c r="BB289" s="118"/>
      <c r="BC289" s="119"/>
      <c r="BD289" s="78" t="str">
        <f>BD290</f>
        <v>-</v>
      </c>
      <c r="BE289" s="78"/>
      <c r="BF289" s="78"/>
      <c r="BG289" s="78"/>
      <c r="BH289" s="78"/>
      <c r="BI289" s="78"/>
      <c r="BJ289" s="78"/>
      <c r="BK289" s="78"/>
      <c r="BL289" s="78"/>
      <c r="BM289" s="78"/>
      <c r="BN289" s="78"/>
      <c r="BO289" s="78"/>
      <c r="BP289" s="78"/>
      <c r="BQ289" s="78"/>
      <c r="BR289" s="78"/>
      <c r="BS289" s="78"/>
      <c r="BT289" s="78"/>
      <c r="BU289" s="78"/>
      <c r="BV289" s="78"/>
      <c r="BW289" s="78"/>
      <c r="BX289" s="78"/>
      <c r="BY289" s="78"/>
      <c r="BZ289" s="78" t="str">
        <f>BZ290</f>
        <v>-</v>
      </c>
      <c r="CA289" s="78"/>
      <c r="CB289" s="78"/>
      <c r="CC289" s="78"/>
      <c r="CD289" s="7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125" t="str">
        <f>CP290</f>
        <v>-</v>
      </c>
      <c r="CQ289" s="126"/>
      <c r="CR289" s="126"/>
      <c r="CS289" s="126"/>
      <c r="CT289" s="126"/>
      <c r="CU289" s="126"/>
      <c r="CV289" s="126"/>
      <c r="CW289" s="126"/>
      <c r="CX289" s="126"/>
      <c r="CY289" s="126"/>
      <c r="CZ289" s="126"/>
      <c r="DA289" s="126"/>
      <c r="DB289" s="126"/>
      <c r="DC289" s="126"/>
      <c r="DD289" s="127"/>
    </row>
    <row r="290" spans="2:108" ht="66.75" customHeight="1" hidden="1">
      <c r="B290" s="85" t="s">
        <v>332</v>
      </c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5"/>
      <c r="AC290" s="188" t="s">
        <v>155</v>
      </c>
      <c r="AD290" s="118"/>
      <c r="AE290" s="118"/>
      <c r="AF290" s="118"/>
      <c r="AG290" s="118"/>
      <c r="AH290" s="119"/>
      <c r="AI290" s="117" t="s">
        <v>494</v>
      </c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8"/>
      <c r="AU290" s="118"/>
      <c r="AV290" s="118"/>
      <c r="AW290" s="118"/>
      <c r="AX290" s="118"/>
      <c r="AY290" s="118"/>
      <c r="AZ290" s="118"/>
      <c r="BA290" s="118"/>
      <c r="BB290" s="118"/>
      <c r="BC290" s="119"/>
      <c r="BD290" s="78" t="str">
        <f>BD291</f>
        <v>-</v>
      </c>
      <c r="BE290" s="78"/>
      <c r="BF290" s="78"/>
      <c r="BG290" s="78"/>
      <c r="BH290" s="78"/>
      <c r="BI290" s="78"/>
      <c r="BJ290" s="78"/>
      <c r="BK290" s="78"/>
      <c r="BL290" s="78"/>
      <c r="BM290" s="78"/>
      <c r="BN290" s="78"/>
      <c r="BO290" s="78"/>
      <c r="BP290" s="78"/>
      <c r="BQ290" s="78"/>
      <c r="BR290" s="78"/>
      <c r="BS290" s="78"/>
      <c r="BT290" s="78"/>
      <c r="BU290" s="78"/>
      <c r="BV290" s="78"/>
      <c r="BW290" s="78"/>
      <c r="BX290" s="78"/>
      <c r="BY290" s="78"/>
      <c r="BZ290" s="78" t="str">
        <f>BZ291</f>
        <v>-</v>
      </c>
      <c r="CA290" s="78"/>
      <c r="CB290" s="78"/>
      <c r="CC290" s="78"/>
      <c r="CD290" s="7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125" t="str">
        <f>CP291</f>
        <v>-</v>
      </c>
      <c r="CQ290" s="126"/>
      <c r="CR290" s="126"/>
      <c r="CS290" s="126"/>
      <c r="CT290" s="126"/>
      <c r="CU290" s="126"/>
      <c r="CV290" s="126"/>
      <c r="CW290" s="126"/>
      <c r="CX290" s="126"/>
      <c r="CY290" s="126"/>
      <c r="CZ290" s="126"/>
      <c r="DA290" s="126"/>
      <c r="DB290" s="126"/>
      <c r="DC290" s="126"/>
      <c r="DD290" s="127"/>
    </row>
    <row r="291" spans="2:108" ht="22.5" customHeight="1" hidden="1">
      <c r="B291" s="85" t="s">
        <v>530</v>
      </c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5"/>
      <c r="AC291" s="188" t="s">
        <v>155</v>
      </c>
      <c r="AD291" s="118"/>
      <c r="AE291" s="118"/>
      <c r="AF291" s="118"/>
      <c r="AG291" s="118"/>
      <c r="AH291" s="119"/>
      <c r="AI291" s="117" t="s">
        <v>498</v>
      </c>
      <c r="AJ291" s="118"/>
      <c r="AK291" s="118"/>
      <c r="AL291" s="118"/>
      <c r="AM291" s="118"/>
      <c r="AN291" s="118"/>
      <c r="AO291" s="118"/>
      <c r="AP291" s="118"/>
      <c r="AQ291" s="118"/>
      <c r="AR291" s="118"/>
      <c r="AS291" s="118"/>
      <c r="AT291" s="118"/>
      <c r="AU291" s="118"/>
      <c r="AV291" s="118"/>
      <c r="AW291" s="118"/>
      <c r="AX291" s="118"/>
      <c r="AY291" s="118"/>
      <c r="AZ291" s="118"/>
      <c r="BA291" s="118"/>
      <c r="BB291" s="118"/>
      <c r="BC291" s="119"/>
      <c r="BD291" s="78" t="str">
        <f>BD292</f>
        <v>-</v>
      </c>
      <c r="BE291" s="78"/>
      <c r="BF291" s="78"/>
      <c r="BG291" s="78"/>
      <c r="BH291" s="78"/>
      <c r="BI291" s="78"/>
      <c r="BJ291" s="78"/>
      <c r="BK291" s="78"/>
      <c r="BL291" s="78"/>
      <c r="BM291" s="78"/>
      <c r="BN291" s="78"/>
      <c r="BO291" s="78"/>
      <c r="BP291" s="78"/>
      <c r="BQ291" s="78"/>
      <c r="BR291" s="78"/>
      <c r="BS291" s="78"/>
      <c r="BT291" s="78"/>
      <c r="BU291" s="78"/>
      <c r="BV291" s="78"/>
      <c r="BW291" s="78"/>
      <c r="BX291" s="78"/>
      <c r="BY291" s="78"/>
      <c r="BZ291" s="78" t="str">
        <f>BZ292</f>
        <v>-</v>
      </c>
      <c r="CA291" s="78"/>
      <c r="CB291" s="78"/>
      <c r="CC291" s="78"/>
      <c r="CD291" s="7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125" t="str">
        <f>CP292</f>
        <v>-</v>
      </c>
      <c r="CQ291" s="126"/>
      <c r="CR291" s="126"/>
      <c r="CS291" s="126"/>
      <c r="CT291" s="126"/>
      <c r="CU291" s="126"/>
      <c r="CV291" s="126"/>
      <c r="CW291" s="126"/>
      <c r="CX291" s="126"/>
      <c r="CY291" s="126"/>
      <c r="CZ291" s="126"/>
      <c r="DA291" s="126"/>
      <c r="DB291" s="126"/>
      <c r="DC291" s="126"/>
      <c r="DD291" s="127"/>
    </row>
    <row r="292" spans="2:108" ht="32.25" customHeight="1" hidden="1">
      <c r="B292" s="85" t="s">
        <v>486</v>
      </c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5"/>
      <c r="AC292" s="188" t="s">
        <v>155</v>
      </c>
      <c r="AD292" s="118"/>
      <c r="AE292" s="118"/>
      <c r="AF292" s="118"/>
      <c r="AG292" s="118"/>
      <c r="AH292" s="119"/>
      <c r="AI292" s="117" t="s">
        <v>496</v>
      </c>
      <c r="AJ292" s="118"/>
      <c r="AK292" s="118"/>
      <c r="AL292" s="118"/>
      <c r="AM292" s="118"/>
      <c r="AN292" s="118"/>
      <c r="AO292" s="118"/>
      <c r="AP292" s="118"/>
      <c r="AQ292" s="118"/>
      <c r="AR292" s="118"/>
      <c r="AS292" s="118"/>
      <c r="AT292" s="118"/>
      <c r="AU292" s="118"/>
      <c r="AV292" s="118"/>
      <c r="AW292" s="118"/>
      <c r="AX292" s="118"/>
      <c r="AY292" s="118"/>
      <c r="AZ292" s="118"/>
      <c r="BA292" s="118"/>
      <c r="BB292" s="118"/>
      <c r="BC292" s="119"/>
      <c r="BD292" s="78" t="s">
        <v>241</v>
      </c>
      <c r="BE292" s="78"/>
      <c r="BF292" s="78"/>
      <c r="BG292" s="78"/>
      <c r="BH292" s="78"/>
      <c r="BI292" s="78"/>
      <c r="BJ292" s="78"/>
      <c r="BK292" s="78"/>
      <c r="BL292" s="78"/>
      <c r="BM292" s="78"/>
      <c r="BN292" s="78"/>
      <c r="BO292" s="78"/>
      <c r="BP292" s="78"/>
      <c r="BQ292" s="78"/>
      <c r="BR292" s="78"/>
      <c r="BS292" s="78"/>
      <c r="BT292" s="78"/>
      <c r="BU292" s="78"/>
      <c r="BV292" s="78"/>
      <c r="BW292" s="78"/>
      <c r="BX292" s="78"/>
      <c r="BY292" s="78"/>
      <c r="BZ292" s="78" t="str">
        <f>BZ293</f>
        <v>-</v>
      </c>
      <c r="CA292" s="78"/>
      <c r="CB292" s="78"/>
      <c r="CC292" s="78"/>
      <c r="CD292" s="7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125" t="str">
        <f>CP293</f>
        <v>-</v>
      </c>
      <c r="CQ292" s="126"/>
      <c r="CR292" s="126"/>
      <c r="CS292" s="126"/>
      <c r="CT292" s="126"/>
      <c r="CU292" s="126"/>
      <c r="CV292" s="126"/>
      <c r="CW292" s="126"/>
      <c r="CX292" s="126"/>
      <c r="CY292" s="126"/>
      <c r="CZ292" s="126"/>
      <c r="DA292" s="126"/>
      <c r="DB292" s="126"/>
      <c r="DC292" s="126"/>
      <c r="DD292" s="127"/>
    </row>
    <row r="293" spans="2:108" ht="33.75" customHeight="1" hidden="1">
      <c r="B293" s="85" t="s">
        <v>532</v>
      </c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5"/>
      <c r="AC293" s="188" t="s">
        <v>155</v>
      </c>
      <c r="AD293" s="118"/>
      <c r="AE293" s="118"/>
      <c r="AF293" s="118"/>
      <c r="AG293" s="118"/>
      <c r="AH293" s="119"/>
      <c r="AI293" s="117" t="s">
        <v>495</v>
      </c>
      <c r="AJ293" s="118"/>
      <c r="AK293" s="118"/>
      <c r="AL293" s="118"/>
      <c r="AM293" s="118"/>
      <c r="AN293" s="118"/>
      <c r="AO293" s="118"/>
      <c r="AP293" s="118"/>
      <c r="AQ293" s="118"/>
      <c r="AR293" s="118"/>
      <c r="AS293" s="118"/>
      <c r="AT293" s="118"/>
      <c r="AU293" s="118"/>
      <c r="AV293" s="118"/>
      <c r="AW293" s="118"/>
      <c r="AX293" s="118"/>
      <c r="AY293" s="118"/>
      <c r="AZ293" s="118"/>
      <c r="BA293" s="118"/>
      <c r="BB293" s="118"/>
      <c r="BC293" s="119"/>
      <c r="BD293" s="78" t="s">
        <v>241</v>
      </c>
      <c r="BE293" s="78"/>
      <c r="BF293" s="78"/>
      <c r="BG293" s="78"/>
      <c r="BH293" s="78"/>
      <c r="BI293" s="78"/>
      <c r="BJ293" s="78"/>
      <c r="BK293" s="78"/>
      <c r="BL293" s="78"/>
      <c r="BM293" s="78"/>
      <c r="BN293" s="78"/>
      <c r="BO293" s="78"/>
      <c r="BP293" s="78"/>
      <c r="BQ293" s="78"/>
      <c r="BR293" s="78"/>
      <c r="BS293" s="78"/>
      <c r="BT293" s="78"/>
      <c r="BU293" s="78"/>
      <c r="BV293" s="78"/>
      <c r="BW293" s="78"/>
      <c r="BX293" s="78"/>
      <c r="BY293" s="78"/>
      <c r="BZ293" s="78" t="s">
        <v>241</v>
      </c>
      <c r="CA293" s="78"/>
      <c r="CB293" s="78"/>
      <c r="CC293" s="78"/>
      <c r="CD293" s="7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125" t="s">
        <v>241</v>
      </c>
      <c r="CQ293" s="126"/>
      <c r="CR293" s="126"/>
      <c r="CS293" s="126"/>
      <c r="CT293" s="126"/>
      <c r="CU293" s="126"/>
      <c r="CV293" s="126"/>
      <c r="CW293" s="126"/>
      <c r="CX293" s="126"/>
      <c r="CY293" s="126"/>
      <c r="CZ293" s="126"/>
      <c r="DA293" s="126"/>
      <c r="DB293" s="126"/>
      <c r="DC293" s="126"/>
      <c r="DD293" s="127"/>
    </row>
    <row r="294" spans="2:108" ht="0.75" customHeight="1">
      <c r="B294" s="208" t="s">
        <v>238</v>
      </c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6"/>
      <c r="AC294" s="188" t="s">
        <v>155</v>
      </c>
      <c r="AD294" s="118"/>
      <c r="AE294" s="118"/>
      <c r="AF294" s="118"/>
      <c r="AG294" s="118"/>
      <c r="AH294" s="119"/>
      <c r="AI294" s="205" t="s">
        <v>102</v>
      </c>
      <c r="AJ294" s="206"/>
      <c r="AK294" s="206"/>
      <c r="AL294" s="206"/>
      <c r="AM294" s="206"/>
      <c r="AN294" s="206"/>
      <c r="AO294" s="206"/>
      <c r="AP294" s="206"/>
      <c r="AQ294" s="206"/>
      <c r="AR294" s="206"/>
      <c r="AS294" s="206"/>
      <c r="AT294" s="206"/>
      <c r="AU294" s="206"/>
      <c r="AV294" s="206"/>
      <c r="AW294" s="206"/>
      <c r="AX294" s="206"/>
      <c r="AY294" s="206"/>
      <c r="AZ294" s="206"/>
      <c r="BA294" s="206"/>
      <c r="BB294" s="206"/>
      <c r="BC294" s="207"/>
      <c r="BD294" s="123" t="str">
        <f aca="true" t="shared" si="22" ref="BD294:BD300">BD295</f>
        <v>-</v>
      </c>
      <c r="BE294" s="123"/>
      <c r="BF294" s="123"/>
      <c r="BG294" s="123"/>
      <c r="BH294" s="123"/>
      <c r="BI294" s="123"/>
      <c r="BJ294" s="123"/>
      <c r="BK294" s="123"/>
      <c r="BL294" s="123"/>
      <c r="BM294" s="123"/>
      <c r="BN294" s="123"/>
      <c r="BO294" s="123"/>
      <c r="BP294" s="123"/>
      <c r="BQ294" s="123"/>
      <c r="BR294" s="123"/>
      <c r="BS294" s="123"/>
      <c r="BT294" s="123"/>
      <c r="BU294" s="123"/>
      <c r="BV294" s="123"/>
      <c r="BW294" s="123"/>
      <c r="BX294" s="123"/>
      <c r="BY294" s="123"/>
      <c r="BZ294" s="123" t="s">
        <v>241</v>
      </c>
      <c r="CA294" s="123"/>
      <c r="CB294" s="123"/>
      <c r="CC294" s="123"/>
      <c r="CD294" s="123"/>
      <c r="CE294" s="123"/>
      <c r="CF294" s="123"/>
      <c r="CG294" s="123"/>
      <c r="CH294" s="123"/>
      <c r="CI294" s="123"/>
      <c r="CJ294" s="123"/>
      <c r="CK294" s="123"/>
      <c r="CL294" s="123"/>
      <c r="CM294" s="123"/>
      <c r="CN294" s="123"/>
      <c r="CO294" s="123"/>
      <c r="CP294" s="150" t="str">
        <f aca="true" t="shared" si="23" ref="CP294:CP300">CP295</f>
        <v>-</v>
      </c>
      <c r="CQ294" s="151"/>
      <c r="CR294" s="151"/>
      <c r="CS294" s="151"/>
      <c r="CT294" s="151"/>
      <c r="CU294" s="151"/>
      <c r="CV294" s="151"/>
      <c r="CW294" s="151"/>
      <c r="CX294" s="151"/>
      <c r="CY294" s="151"/>
      <c r="CZ294" s="151"/>
      <c r="DA294" s="151"/>
      <c r="DB294" s="151"/>
      <c r="DC294" s="151"/>
      <c r="DD294" s="152"/>
    </row>
    <row r="295" spans="2:108" ht="22.5" customHeight="1" hidden="1">
      <c r="B295" s="208" t="s">
        <v>239</v>
      </c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  <c r="AB295" s="116"/>
      <c r="AC295" s="188" t="s">
        <v>155</v>
      </c>
      <c r="AD295" s="118"/>
      <c r="AE295" s="118"/>
      <c r="AF295" s="118"/>
      <c r="AG295" s="118"/>
      <c r="AH295" s="119"/>
      <c r="AI295" s="205" t="s">
        <v>103</v>
      </c>
      <c r="AJ295" s="206"/>
      <c r="AK295" s="206"/>
      <c r="AL295" s="206"/>
      <c r="AM295" s="206"/>
      <c r="AN295" s="206"/>
      <c r="AO295" s="206"/>
      <c r="AP295" s="206"/>
      <c r="AQ295" s="206"/>
      <c r="AR295" s="206"/>
      <c r="AS295" s="206"/>
      <c r="AT295" s="206"/>
      <c r="AU295" s="206"/>
      <c r="AV295" s="206"/>
      <c r="AW295" s="206"/>
      <c r="AX295" s="206"/>
      <c r="AY295" s="206"/>
      <c r="AZ295" s="206"/>
      <c r="BA295" s="206"/>
      <c r="BB295" s="206"/>
      <c r="BC295" s="207"/>
      <c r="BD295" s="123" t="str">
        <f t="shared" si="22"/>
        <v>-</v>
      </c>
      <c r="BE295" s="123"/>
      <c r="BF295" s="123"/>
      <c r="BG295" s="123"/>
      <c r="BH295" s="123"/>
      <c r="BI295" s="123"/>
      <c r="BJ295" s="123"/>
      <c r="BK295" s="123"/>
      <c r="BL295" s="123"/>
      <c r="BM295" s="123"/>
      <c r="BN295" s="123"/>
      <c r="BO295" s="123"/>
      <c r="BP295" s="123"/>
      <c r="BQ295" s="123"/>
      <c r="BR295" s="123"/>
      <c r="BS295" s="123"/>
      <c r="BT295" s="123"/>
      <c r="BU295" s="123"/>
      <c r="BV295" s="123"/>
      <c r="BW295" s="123"/>
      <c r="BX295" s="123"/>
      <c r="BY295" s="123"/>
      <c r="BZ295" s="123" t="s">
        <v>241</v>
      </c>
      <c r="CA295" s="123"/>
      <c r="CB295" s="123"/>
      <c r="CC295" s="123"/>
      <c r="CD295" s="123"/>
      <c r="CE295" s="123"/>
      <c r="CF295" s="123"/>
      <c r="CG295" s="123"/>
      <c r="CH295" s="123"/>
      <c r="CI295" s="123"/>
      <c r="CJ295" s="123"/>
      <c r="CK295" s="123"/>
      <c r="CL295" s="123"/>
      <c r="CM295" s="123"/>
      <c r="CN295" s="123"/>
      <c r="CO295" s="123"/>
      <c r="CP295" s="150" t="str">
        <f t="shared" si="23"/>
        <v>-</v>
      </c>
      <c r="CQ295" s="151"/>
      <c r="CR295" s="151"/>
      <c r="CS295" s="151"/>
      <c r="CT295" s="151"/>
      <c r="CU295" s="151"/>
      <c r="CV295" s="151"/>
      <c r="CW295" s="151"/>
      <c r="CX295" s="151"/>
      <c r="CY295" s="151"/>
      <c r="CZ295" s="151"/>
      <c r="DA295" s="151"/>
      <c r="DB295" s="151"/>
      <c r="DC295" s="151"/>
      <c r="DD295" s="152"/>
    </row>
    <row r="296" spans="2:108" ht="43.5" customHeight="1" hidden="1">
      <c r="B296" s="85" t="s">
        <v>3</v>
      </c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5"/>
      <c r="AC296" s="188" t="s">
        <v>155</v>
      </c>
      <c r="AD296" s="118"/>
      <c r="AE296" s="118"/>
      <c r="AF296" s="118"/>
      <c r="AG296" s="118"/>
      <c r="AH296" s="119"/>
      <c r="AI296" s="117" t="s">
        <v>104</v>
      </c>
      <c r="AJ296" s="118"/>
      <c r="AK296" s="118"/>
      <c r="AL296" s="118"/>
      <c r="AM296" s="118"/>
      <c r="AN296" s="118"/>
      <c r="AO296" s="118"/>
      <c r="AP296" s="118"/>
      <c r="AQ296" s="118"/>
      <c r="AR296" s="118"/>
      <c r="AS296" s="118"/>
      <c r="AT296" s="118"/>
      <c r="AU296" s="118"/>
      <c r="AV296" s="118"/>
      <c r="AW296" s="118"/>
      <c r="AX296" s="118"/>
      <c r="AY296" s="118"/>
      <c r="AZ296" s="118"/>
      <c r="BA296" s="118"/>
      <c r="BB296" s="118"/>
      <c r="BC296" s="119"/>
      <c r="BD296" s="78" t="str">
        <f t="shared" si="22"/>
        <v>-</v>
      </c>
      <c r="BE296" s="78"/>
      <c r="BF296" s="78"/>
      <c r="BG296" s="78"/>
      <c r="BH296" s="78"/>
      <c r="BI296" s="78"/>
      <c r="BJ296" s="78"/>
      <c r="BK296" s="78"/>
      <c r="BL296" s="78"/>
      <c r="BM296" s="78"/>
      <c r="BN296" s="78"/>
      <c r="BO296" s="78"/>
      <c r="BP296" s="78"/>
      <c r="BQ296" s="78"/>
      <c r="BR296" s="78"/>
      <c r="BS296" s="78"/>
      <c r="BT296" s="78"/>
      <c r="BU296" s="78"/>
      <c r="BV296" s="78"/>
      <c r="BW296" s="78"/>
      <c r="BX296" s="78"/>
      <c r="BY296" s="78"/>
      <c r="BZ296" s="78" t="s">
        <v>241</v>
      </c>
      <c r="CA296" s="78"/>
      <c r="CB296" s="78"/>
      <c r="CC296" s="78"/>
      <c r="CD296" s="7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125" t="str">
        <f t="shared" si="23"/>
        <v>-</v>
      </c>
      <c r="CQ296" s="126"/>
      <c r="CR296" s="126"/>
      <c r="CS296" s="126"/>
      <c r="CT296" s="126"/>
      <c r="CU296" s="126"/>
      <c r="CV296" s="126"/>
      <c r="CW296" s="126"/>
      <c r="CX296" s="126"/>
      <c r="CY296" s="126"/>
      <c r="CZ296" s="126"/>
      <c r="DA296" s="126"/>
      <c r="DB296" s="126"/>
      <c r="DC296" s="126"/>
      <c r="DD296" s="127"/>
    </row>
    <row r="297" spans="2:108" ht="21" customHeight="1" hidden="1">
      <c r="B297" s="85" t="s">
        <v>351</v>
      </c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5"/>
      <c r="AC297" s="188" t="s">
        <v>155</v>
      </c>
      <c r="AD297" s="118"/>
      <c r="AE297" s="118"/>
      <c r="AF297" s="118"/>
      <c r="AG297" s="118"/>
      <c r="AH297" s="119"/>
      <c r="AI297" s="117" t="s">
        <v>105</v>
      </c>
      <c r="AJ297" s="118"/>
      <c r="AK297" s="118"/>
      <c r="AL297" s="118"/>
      <c r="AM297" s="118"/>
      <c r="AN297" s="118"/>
      <c r="AO297" s="118"/>
      <c r="AP297" s="118"/>
      <c r="AQ297" s="118"/>
      <c r="AR297" s="118"/>
      <c r="AS297" s="118"/>
      <c r="AT297" s="118"/>
      <c r="AU297" s="118"/>
      <c r="AV297" s="118"/>
      <c r="AW297" s="118"/>
      <c r="AX297" s="118"/>
      <c r="AY297" s="118"/>
      <c r="AZ297" s="118"/>
      <c r="BA297" s="118"/>
      <c r="BB297" s="118"/>
      <c r="BC297" s="119"/>
      <c r="BD297" s="78" t="str">
        <f t="shared" si="22"/>
        <v>-</v>
      </c>
      <c r="BE297" s="78"/>
      <c r="BF297" s="78"/>
      <c r="BG297" s="78"/>
      <c r="BH297" s="78"/>
      <c r="BI297" s="78"/>
      <c r="BJ297" s="78"/>
      <c r="BK297" s="78"/>
      <c r="BL297" s="78"/>
      <c r="BM297" s="78"/>
      <c r="BN297" s="78"/>
      <c r="BO297" s="78"/>
      <c r="BP297" s="78"/>
      <c r="BQ297" s="78"/>
      <c r="BR297" s="78"/>
      <c r="BS297" s="78"/>
      <c r="BT297" s="78"/>
      <c r="BU297" s="78"/>
      <c r="BV297" s="78"/>
      <c r="BW297" s="78"/>
      <c r="BX297" s="78"/>
      <c r="BY297" s="78"/>
      <c r="BZ297" s="78" t="s">
        <v>241</v>
      </c>
      <c r="CA297" s="78"/>
      <c r="CB297" s="78"/>
      <c r="CC297" s="78"/>
      <c r="CD297" s="7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125" t="str">
        <f t="shared" si="23"/>
        <v>-</v>
      </c>
      <c r="CQ297" s="126"/>
      <c r="CR297" s="126"/>
      <c r="CS297" s="126"/>
      <c r="CT297" s="126"/>
      <c r="CU297" s="126"/>
      <c r="CV297" s="126"/>
      <c r="CW297" s="126"/>
      <c r="CX297" s="126"/>
      <c r="CY297" s="126"/>
      <c r="CZ297" s="126"/>
      <c r="DA297" s="126"/>
      <c r="DB297" s="126"/>
      <c r="DC297" s="126"/>
      <c r="DD297" s="127"/>
    </row>
    <row r="298" spans="2:108" ht="94.5" customHeight="1" hidden="1">
      <c r="B298" s="85" t="s">
        <v>324</v>
      </c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5"/>
      <c r="AC298" s="188" t="s">
        <v>155</v>
      </c>
      <c r="AD298" s="118"/>
      <c r="AE298" s="118"/>
      <c r="AF298" s="118"/>
      <c r="AG298" s="118"/>
      <c r="AH298" s="119"/>
      <c r="AI298" s="117" t="s">
        <v>106</v>
      </c>
      <c r="AJ298" s="118"/>
      <c r="AK298" s="118"/>
      <c r="AL298" s="118"/>
      <c r="AM298" s="118"/>
      <c r="AN298" s="118"/>
      <c r="AO298" s="118"/>
      <c r="AP298" s="118"/>
      <c r="AQ298" s="118"/>
      <c r="AR298" s="118"/>
      <c r="AS298" s="118"/>
      <c r="AT298" s="118"/>
      <c r="AU298" s="118"/>
      <c r="AV298" s="118"/>
      <c r="AW298" s="118"/>
      <c r="AX298" s="118"/>
      <c r="AY298" s="118"/>
      <c r="AZ298" s="118"/>
      <c r="BA298" s="118"/>
      <c r="BB298" s="118"/>
      <c r="BC298" s="119"/>
      <c r="BD298" s="78" t="str">
        <f t="shared" si="22"/>
        <v>-</v>
      </c>
      <c r="BE298" s="78"/>
      <c r="BF298" s="78"/>
      <c r="BG298" s="78"/>
      <c r="BH298" s="78"/>
      <c r="BI298" s="78"/>
      <c r="BJ298" s="78"/>
      <c r="BK298" s="78"/>
      <c r="BL298" s="78"/>
      <c r="BM298" s="78"/>
      <c r="BN298" s="78"/>
      <c r="BO298" s="78"/>
      <c r="BP298" s="78"/>
      <c r="BQ298" s="78"/>
      <c r="BR298" s="78"/>
      <c r="BS298" s="78"/>
      <c r="BT298" s="78"/>
      <c r="BU298" s="78"/>
      <c r="BV298" s="78"/>
      <c r="BW298" s="78"/>
      <c r="BX298" s="78"/>
      <c r="BY298" s="78"/>
      <c r="BZ298" s="78" t="s">
        <v>241</v>
      </c>
      <c r="CA298" s="78"/>
      <c r="CB298" s="78"/>
      <c r="CC298" s="78"/>
      <c r="CD298" s="7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125" t="str">
        <f t="shared" si="23"/>
        <v>-</v>
      </c>
      <c r="CQ298" s="126"/>
      <c r="CR298" s="126"/>
      <c r="CS298" s="126"/>
      <c r="CT298" s="126"/>
      <c r="CU298" s="126"/>
      <c r="CV298" s="126"/>
      <c r="CW298" s="126"/>
      <c r="CX298" s="126"/>
      <c r="CY298" s="126"/>
      <c r="CZ298" s="126"/>
      <c r="DA298" s="126"/>
      <c r="DB298" s="126"/>
      <c r="DC298" s="126"/>
      <c r="DD298" s="127"/>
    </row>
    <row r="299" spans="2:108" s="21" customFormat="1" ht="38.25" customHeight="1" hidden="1">
      <c r="B299" s="85" t="s">
        <v>373</v>
      </c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5"/>
      <c r="AC299" s="188" t="s">
        <v>155</v>
      </c>
      <c r="AD299" s="118"/>
      <c r="AE299" s="118"/>
      <c r="AF299" s="118"/>
      <c r="AG299" s="118"/>
      <c r="AH299" s="119"/>
      <c r="AI299" s="117" t="s">
        <v>107</v>
      </c>
      <c r="AJ299" s="118"/>
      <c r="AK299" s="118"/>
      <c r="AL299" s="118"/>
      <c r="AM299" s="118"/>
      <c r="AN299" s="118"/>
      <c r="AO299" s="118"/>
      <c r="AP299" s="118"/>
      <c r="AQ299" s="118"/>
      <c r="AR299" s="118"/>
      <c r="AS299" s="118"/>
      <c r="AT299" s="118"/>
      <c r="AU299" s="118"/>
      <c r="AV299" s="118"/>
      <c r="AW299" s="118"/>
      <c r="AX299" s="118"/>
      <c r="AY299" s="118"/>
      <c r="AZ299" s="118"/>
      <c r="BA299" s="118"/>
      <c r="BB299" s="118"/>
      <c r="BC299" s="119"/>
      <c r="BD299" s="78" t="str">
        <f t="shared" si="22"/>
        <v>-</v>
      </c>
      <c r="BE299" s="78"/>
      <c r="BF299" s="78"/>
      <c r="BG299" s="78"/>
      <c r="BH299" s="78"/>
      <c r="BI299" s="78"/>
      <c r="BJ299" s="78"/>
      <c r="BK299" s="78"/>
      <c r="BL299" s="78"/>
      <c r="BM299" s="78"/>
      <c r="BN299" s="78"/>
      <c r="BO299" s="78"/>
      <c r="BP299" s="78"/>
      <c r="BQ299" s="78"/>
      <c r="BR299" s="78"/>
      <c r="BS299" s="78"/>
      <c r="BT299" s="78"/>
      <c r="BU299" s="78"/>
      <c r="BV299" s="78"/>
      <c r="BW299" s="78"/>
      <c r="BX299" s="78"/>
      <c r="BY299" s="78"/>
      <c r="BZ299" s="78" t="s">
        <v>241</v>
      </c>
      <c r="CA299" s="78"/>
      <c r="CB299" s="78"/>
      <c r="CC299" s="78"/>
      <c r="CD299" s="7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125" t="str">
        <f t="shared" si="23"/>
        <v>-</v>
      </c>
      <c r="CQ299" s="126"/>
      <c r="CR299" s="126"/>
      <c r="CS299" s="126"/>
      <c r="CT299" s="126"/>
      <c r="CU299" s="126"/>
      <c r="CV299" s="126"/>
      <c r="CW299" s="126"/>
      <c r="CX299" s="126"/>
      <c r="CY299" s="126"/>
      <c r="CZ299" s="126"/>
      <c r="DA299" s="126"/>
      <c r="DB299" s="126"/>
      <c r="DC299" s="126"/>
      <c r="DD299" s="127"/>
    </row>
    <row r="300" spans="2:108" ht="35.25" customHeight="1" hidden="1">
      <c r="B300" s="85" t="s">
        <v>22</v>
      </c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5"/>
      <c r="AC300" s="225" t="s">
        <v>155</v>
      </c>
      <c r="AD300" s="206"/>
      <c r="AE300" s="206"/>
      <c r="AF300" s="206"/>
      <c r="AG300" s="206"/>
      <c r="AH300" s="207"/>
      <c r="AI300" s="117" t="s">
        <v>108</v>
      </c>
      <c r="AJ300" s="118"/>
      <c r="AK300" s="118"/>
      <c r="AL300" s="118"/>
      <c r="AM300" s="118"/>
      <c r="AN300" s="118"/>
      <c r="AO300" s="118"/>
      <c r="AP300" s="118"/>
      <c r="AQ300" s="118"/>
      <c r="AR300" s="118"/>
      <c r="AS300" s="118"/>
      <c r="AT300" s="118"/>
      <c r="AU300" s="118"/>
      <c r="AV300" s="118"/>
      <c r="AW300" s="118"/>
      <c r="AX300" s="118"/>
      <c r="AY300" s="118"/>
      <c r="AZ300" s="118"/>
      <c r="BA300" s="118"/>
      <c r="BB300" s="118"/>
      <c r="BC300" s="119"/>
      <c r="BD300" s="78" t="str">
        <f t="shared" si="22"/>
        <v>-</v>
      </c>
      <c r="BE300" s="78"/>
      <c r="BF300" s="78"/>
      <c r="BG300" s="78"/>
      <c r="BH300" s="78"/>
      <c r="BI300" s="78"/>
      <c r="BJ300" s="78"/>
      <c r="BK300" s="78"/>
      <c r="BL300" s="78"/>
      <c r="BM300" s="78"/>
      <c r="BN300" s="78"/>
      <c r="BO300" s="78"/>
      <c r="BP300" s="78"/>
      <c r="BQ300" s="78"/>
      <c r="BR300" s="78"/>
      <c r="BS300" s="78"/>
      <c r="BT300" s="78"/>
      <c r="BU300" s="78"/>
      <c r="BV300" s="78"/>
      <c r="BW300" s="78"/>
      <c r="BX300" s="78"/>
      <c r="BY300" s="78"/>
      <c r="BZ300" s="78" t="s">
        <v>241</v>
      </c>
      <c r="CA300" s="78"/>
      <c r="CB300" s="78"/>
      <c r="CC300" s="78"/>
      <c r="CD300" s="7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125" t="str">
        <f t="shared" si="23"/>
        <v>-</v>
      </c>
      <c r="CQ300" s="126"/>
      <c r="CR300" s="126"/>
      <c r="CS300" s="126"/>
      <c r="CT300" s="126"/>
      <c r="CU300" s="126"/>
      <c r="CV300" s="126"/>
      <c r="CW300" s="126"/>
      <c r="CX300" s="126"/>
      <c r="CY300" s="126"/>
      <c r="CZ300" s="126"/>
      <c r="DA300" s="126"/>
      <c r="DB300" s="126"/>
      <c r="DC300" s="126"/>
      <c r="DD300" s="127"/>
    </row>
    <row r="301" spans="2:108" ht="24" customHeight="1" hidden="1">
      <c r="B301" s="85" t="s">
        <v>490</v>
      </c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5"/>
      <c r="AC301" s="188" t="s">
        <v>155</v>
      </c>
      <c r="AD301" s="118"/>
      <c r="AE301" s="118"/>
      <c r="AF301" s="118"/>
      <c r="AG301" s="118"/>
      <c r="AH301" s="119"/>
      <c r="AI301" s="117" t="s">
        <v>109</v>
      </c>
      <c r="AJ301" s="118"/>
      <c r="AK301" s="118"/>
      <c r="AL301" s="118"/>
      <c r="AM301" s="118"/>
      <c r="AN301" s="118"/>
      <c r="AO301" s="118"/>
      <c r="AP301" s="118"/>
      <c r="AQ301" s="118"/>
      <c r="AR301" s="118"/>
      <c r="AS301" s="118"/>
      <c r="AT301" s="118"/>
      <c r="AU301" s="118"/>
      <c r="AV301" s="118"/>
      <c r="AW301" s="118"/>
      <c r="AX301" s="118"/>
      <c r="AY301" s="118"/>
      <c r="AZ301" s="118"/>
      <c r="BA301" s="118"/>
      <c r="BB301" s="118"/>
      <c r="BC301" s="119"/>
      <c r="BD301" s="78" t="s">
        <v>241</v>
      </c>
      <c r="BE301" s="78"/>
      <c r="BF301" s="78"/>
      <c r="BG301" s="78"/>
      <c r="BH301" s="78"/>
      <c r="BI301" s="78"/>
      <c r="BJ301" s="78"/>
      <c r="BK301" s="78"/>
      <c r="BL301" s="78"/>
      <c r="BM301" s="78"/>
      <c r="BN301" s="78"/>
      <c r="BO301" s="78"/>
      <c r="BP301" s="78"/>
      <c r="BQ301" s="78"/>
      <c r="BR301" s="78"/>
      <c r="BS301" s="78"/>
      <c r="BT301" s="78"/>
      <c r="BU301" s="78"/>
      <c r="BV301" s="78"/>
      <c r="BW301" s="78"/>
      <c r="BX301" s="78"/>
      <c r="BY301" s="78"/>
      <c r="BZ301" s="78" t="s">
        <v>241</v>
      </c>
      <c r="CA301" s="78"/>
      <c r="CB301" s="78"/>
      <c r="CC301" s="78"/>
      <c r="CD301" s="7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125" t="s">
        <v>241</v>
      </c>
      <c r="CQ301" s="126"/>
      <c r="CR301" s="126"/>
      <c r="CS301" s="126"/>
      <c r="CT301" s="126"/>
      <c r="CU301" s="126"/>
      <c r="CV301" s="126"/>
      <c r="CW301" s="126"/>
      <c r="CX301" s="126"/>
      <c r="CY301" s="126"/>
      <c r="CZ301" s="126"/>
      <c r="DA301" s="126"/>
      <c r="DB301" s="126"/>
      <c r="DC301" s="126"/>
      <c r="DD301" s="127"/>
    </row>
    <row r="302" spans="2:108" ht="25.5" customHeight="1">
      <c r="B302" s="208" t="s">
        <v>128</v>
      </c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  <c r="AB302" s="116"/>
      <c r="AC302" s="188" t="s">
        <v>155</v>
      </c>
      <c r="AD302" s="118"/>
      <c r="AE302" s="118"/>
      <c r="AF302" s="118"/>
      <c r="AG302" s="118"/>
      <c r="AH302" s="119"/>
      <c r="AI302" s="205" t="s">
        <v>110</v>
      </c>
      <c r="AJ302" s="206"/>
      <c r="AK302" s="206"/>
      <c r="AL302" s="206"/>
      <c r="AM302" s="206"/>
      <c r="AN302" s="206"/>
      <c r="AO302" s="206"/>
      <c r="AP302" s="206"/>
      <c r="AQ302" s="206"/>
      <c r="AR302" s="206"/>
      <c r="AS302" s="206"/>
      <c r="AT302" s="206"/>
      <c r="AU302" s="206"/>
      <c r="AV302" s="206"/>
      <c r="AW302" s="206"/>
      <c r="AX302" s="206"/>
      <c r="AY302" s="206"/>
      <c r="AZ302" s="206"/>
      <c r="BA302" s="206"/>
      <c r="BB302" s="206"/>
      <c r="BC302" s="207"/>
      <c r="BD302" s="123">
        <f aca="true" t="shared" si="24" ref="BD302:BD307">BD303</f>
        <v>3300</v>
      </c>
      <c r="BE302" s="123"/>
      <c r="BF302" s="123"/>
      <c r="BG302" s="123"/>
      <c r="BH302" s="123"/>
      <c r="BI302" s="123"/>
      <c r="BJ302" s="123"/>
      <c r="BK302" s="123"/>
      <c r="BL302" s="123"/>
      <c r="BM302" s="123"/>
      <c r="BN302" s="123"/>
      <c r="BO302" s="123"/>
      <c r="BP302" s="123"/>
      <c r="BQ302" s="123"/>
      <c r="BR302" s="123"/>
      <c r="BS302" s="123"/>
      <c r="BT302" s="123"/>
      <c r="BU302" s="123"/>
      <c r="BV302" s="123"/>
      <c r="BW302" s="123"/>
      <c r="BX302" s="123"/>
      <c r="BY302" s="123"/>
      <c r="BZ302" s="123" t="s">
        <v>241</v>
      </c>
      <c r="CA302" s="123"/>
      <c r="CB302" s="123"/>
      <c r="CC302" s="123"/>
      <c r="CD302" s="123"/>
      <c r="CE302" s="123"/>
      <c r="CF302" s="123"/>
      <c r="CG302" s="123"/>
      <c r="CH302" s="123"/>
      <c r="CI302" s="123"/>
      <c r="CJ302" s="123"/>
      <c r="CK302" s="123"/>
      <c r="CL302" s="123"/>
      <c r="CM302" s="123"/>
      <c r="CN302" s="123"/>
      <c r="CO302" s="123"/>
      <c r="CP302" s="111">
        <f aca="true" t="shared" si="25" ref="CP302:CP307">CP303</f>
        <v>3300</v>
      </c>
      <c r="CQ302" s="112"/>
      <c r="CR302" s="112"/>
      <c r="CS302" s="112"/>
      <c r="CT302" s="112"/>
      <c r="CU302" s="112"/>
      <c r="CV302" s="112"/>
      <c r="CW302" s="112"/>
      <c r="CX302" s="112"/>
      <c r="CY302" s="112"/>
      <c r="CZ302" s="112"/>
      <c r="DA302" s="112"/>
      <c r="DB302" s="112"/>
      <c r="DC302" s="112"/>
      <c r="DD302" s="113"/>
    </row>
    <row r="303" spans="2:108" ht="27.75" customHeight="1">
      <c r="B303" s="208" t="s">
        <v>129</v>
      </c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  <c r="AB303" s="116"/>
      <c r="AC303" s="225" t="s">
        <v>155</v>
      </c>
      <c r="AD303" s="206"/>
      <c r="AE303" s="206"/>
      <c r="AF303" s="206"/>
      <c r="AG303" s="206"/>
      <c r="AH303" s="207"/>
      <c r="AI303" s="205" t="s">
        <v>111</v>
      </c>
      <c r="AJ303" s="206"/>
      <c r="AK303" s="206"/>
      <c r="AL303" s="206"/>
      <c r="AM303" s="206"/>
      <c r="AN303" s="206"/>
      <c r="AO303" s="206"/>
      <c r="AP303" s="206"/>
      <c r="AQ303" s="206"/>
      <c r="AR303" s="206"/>
      <c r="AS303" s="206"/>
      <c r="AT303" s="206"/>
      <c r="AU303" s="206"/>
      <c r="AV303" s="206"/>
      <c r="AW303" s="206"/>
      <c r="AX303" s="206"/>
      <c r="AY303" s="206"/>
      <c r="AZ303" s="206"/>
      <c r="BA303" s="206"/>
      <c r="BB303" s="206"/>
      <c r="BC303" s="207"/>
      <c r="BD303" s="123">
        <f t="shared" si="24"/>
        <v>3300</v>
      </c>
      <c r="BE303" s="123"/>
      <c r="BF303" s="123"/>
      <c r="BG303" s="123"/>
      <c r="BH303" s="123"/>
      <c r="BI303" s="123"/>
      <c r="BJ303" s="123"/>
      <c r="BK303" s="123"/>
      <c r="BL303" s="123"/>
      <c r="BM303" s="123"/>
      <c r="BN303" s="123"/>
      <c r="BO303" s="123"/>
      <c r="BP303" s="123"/>
      <c r="BQ303" s="123"/>
      <c r="BR303" s="123"/>
      <c r="BS303" s="123"/>
      <c r="BT303" s="123"/>
      <c r="BU303" s="123"/>
      <c r="BV303" s="123"/>
      <c r="BW303" s="123"/>
      <c r="BX303" s="123"/>
      <c r="BY303" s="123"/>
      <c r="BZ303" s="123" t="s">
        <v>241</v>
      </c>
      <c r="CA303" s="123"/>
      <c r="CB303" s="123"/>
      <c r="CC303" s="123"/>
      <c r="CD303" s="123"/>
      <c r="CE303" s="123"/>
      <c r="CF303" s="123"/>
      <c r="CG303" s="123"/>
      <c r="CH303" s="123"/>
      <c r="CI303" s="123"/>
      <c r="CJ303" s="123"/>
      <c r="CK303" s="123"/>
      <c r="CL303" s="123"/>
      <c r="CM303" s="123"/>
      <c r="CN303" s="123"/>
      <c r="CO303" s="123"/>
      <c r="CP303" s="150">
        <f t="shared" si="25"/>
        <v>3300</v>
      </c>
      <c r="CQ303" s="151"/>
      <c r="CR303" s="151"/>
      <c r="CS303" s="151"/>
      <c r="CT303" s="151"/>
      <c r="CU303" s="151"/>
      <c r="CV303" s="151"/>
      <c r="CW303" s="151"/>
      <c r="CX303" s="151"/>
      <c r="CY303" s="151"/>
      <c r="CZ303" s="151"/>
      <c r="DA303" s="151"/>
      <c r="DB303" s="151"/>
      <c r="DC303" s="151"/>
      <c r="DD303" s="152"/>
    </row>
    <row r="304" spans="2:108" ht="35.25" customHeight="1">
      <c r="B304" s="85" t="s">
        <v>382</v>
      </c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5"/>
      <c r="AC304" s="188" t="s">
        <v>155</v>
      </c>
      <c r="AD304" s="118"/>
      <c r="AE304" s="118"/>
      <c r="AF304" s="118"/>
      <c r="AG304" s="118"/>
      <c r="AH304" s="119"/>
      <c r="AI304" s="117" t="s">
        <v>112</v>
      </c>
      <c r="AJ304" s="118"/>
      <c r="AK304" s="118"/>
      <c r="AL304" s="118"/>
      <c r="AM304" s="118"/>
      <c r="AN304" s="118"/>
      <c r="AO304" s="118"/>
      <c r="AP304" s="118"/>
      <c r="AQ304" s="118"/>
      <c r="AR304" s="118"/>
      <c r="AS304" s="118"/>
      <c r="AT304" s="118"/>
      <c r="AU304" s="118"/>
      <c r="AV304" s="118"/>
      <c r="AW304" s="118"/>
      <c r="AX304" s="118"/>
      <c r="AY304" s="118"/>
      <c r="AZ304" s="118"/>
      <c r="BA304" s="118"/>
      <c r="BB304" s="118"/>
      <c r="BC304" s="119"/>
      <c r="BD304" s="78">
        <f t="shared" si="24"/>
        <v>3300</v>
      </c>
      <c r="BE304" s="78"/>
      <c r="BF304" s="78"/>
      <c r="BG304" s="78"/>
      <c r="BH304" s="78"/>
      <c r="BI304" s="78"/>
      <c r="BJ304" s="78"/>
      <c r="BK304" s="78"/>
      <c r="BL304" s="78"/>
      <c r="BM304" s="78"/>
      <c r="BN304" s="78"/>
      <c r="BO304" s="78"/>
      <c r="BP304" s="78"/>
      <c r="BQ304" s="78"/>
      <c r="BR304" s="78"/>
      <c r="BS304" s="78"/>
      <c r="BT304" s="78"/>
      <c r="BU304" s="78"/>
      <c r="BV304" s="78"/>
      <c r="BW304" s="78"/>
      <c r="BX304" s="78"/>
      <c r="BY304" s="78"/>
      <c r="BZ304" s="78" t="s">
        <v>241</v>
      </c>
      <c r="CA304" s="78"/>
      <c r="CB304" s="78"/>
      <c r="CC304" s="78"/>
      <c r="CD304" s="7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125">
        <f t="shared" si="25"/>
        <v>3300</v>
      </c>
      <c r="CQ304" s="126"/>
      <c r="CR304" s="126"/>
      <c r="CS304" s="126"/>
      <c r="CT304" s="126"/>
      <c r="CU304" s="126"/>
      <c r="CV304" s="126"/>
      <c r="CW304" s="126"/>
      <c r="CX304" s="126"/>
      <c r="CY304" s="126"/>
      <c r="CZ304" s="126"/>
      <c r="DA304" s="126"/>
      <c r="DB304" s="126"/>
      <c r="DC304" s="126"/>
      <c r="DD304" s="127"/>
    </row>
    <row r="305" spans="2:108" ht="27.75" customHeight="1">
      <c r="B305" s="85" t="s">
        <v>475</v>
      </c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5"/>
      <c r="AC305" s="188" t="s">
        <v>155</v>
      </c>
      <c r="AD305" s="118"/>
      <c r="AE305" s="118"/>
      <c r="AF305" s="118"/>
      <c r="AG305" s="118"/>
      <c r="AH305" s="119"/>
      <c r="AI305" s="117" t="s">
        <v>113</v>
      </c>
      <c r="AJ305" s="118"/>
      <c r="AK305" s="118"/>
      <c r="AL305" s="118"/>
      <c r="AM305" s="118"/>
      <c r="AN305" s="118"/>
      <c r="AO305" s="118"/>
      <c r="AP305" s="118"/>
      <c r="AQ305" s="118"/>
      <c r="AR305" s="118"/>
      <c r="AS305" s="118"/>
      <c r="AT305" s="118"/>
      <c r="AU305" s="118"/>
      <c r="AV305" s="118"/>
      <c r="AW305" s="118"/>
      <c r="AX305" s="118"/>
      <c r="AY305" s="118"/>
      <c r="AZ305" s="118"/>
      <c r="BA305" s="118"/>
      <c r="BB305" s="118"/>
      <c r="BC305" s="119"/>
      <c r="BD305" s="78">
        <f t="shared" si="24"/>
        <v>3300</v>
      </c>
      <c r="BE305" s="78"/>
      <c r="BF305" s="78"/>
      <c r="BG305" s="78"/>
      <c r="BH305" s="78"/>
      <c r="BI305" s="78"/>
      <c r="BJ305" s="78"/>
      <c r="BK305" s="78"/>
      <c r="BL305" s="78"/>
      <c r="BM305" s="78"/>
      <c r="BN305" s="78"/>
      <c r="BO305" s="78"/>
      <c r="BP305" s="78"/>
      <c r="BQ305" s="78"/>
      <c r="BR305" s="78"/>
      <c r="BS305" s="78"/>
      <c r="BT305" s="78"/>
      <c r="BU305" s="78"/>
      <c r="BV305" s="78"/>
      <c r="BW305" s="78"/>
      <c r="BX305" s="78"/>
      <c r="BY305" s="78"/>
      <c r="BZ305" s="78" t="s">
        <v>241</v>
      </c>
      <c r="CA305" s="78"/>
      <c r="CB305" s="78"/>
      <c r="CC305" s="78"/>
      <c r="CD305" s="7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125">
        <f t="shared" si="25"/>
        <v>3300</v>
      </c>
      <c r="CQ305" s="126"/>
      <c r="CR305" s="126"/>
      <c r="CS305" s="126"/>
      <c r="CT305" s="126"/>
      <c r="CU305" s="126"/>
      <c r="CV305" s="126"/>
      <c r="CW305" s="126"/>
      <c r="CX305" s="126"/>
      <c r="CY305" s="126"/>
      <c r="CZ305" s="126"/>
      <c r="DA305" s="126"/>
      <c r="DB305" s="126"/>
      <c r="DC305" s="126"/>
      <c r="DD305" s="127"/>
    </row>
    <row r="306" spans="2:108" ht="72.75" customHeight="1">
      <c r="B306" s="85" t="s">
        <v>631</v>
      </c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5"/>
      <c r="AC306" s="188" t="s">
        <v>155</v>
      </c>
      <c r="AD306" s="118"/>
      <c r="AE306" s="118"/>
      <c r="AF306" s="118"/>
      <c r="AG306" s="118"/>
      <c r="AH306" s="119"/>
      <c r="AI306" s="117" t="s">
        <v>114</v>
      </c>
      <c r="AJ306" s="118"/>
      <c r="AK306" s="118"/>
      <c r="AL306" s="118"/>
      <c r="AM306" s="118"/>
      <c r="AN306" s="118"/>
      <c r="AO306" s="118"/>
      <c r="AP306" s="118"/>
      <c r="AQ306" s="118"/>
      <c r="AR306" s="118"/>
      <c r="AS306" s="118"/>
      <c r="AT306" s="118"/>
      <c r="AU306" s="118"/>
      <c r="AV306" s="118"/>
      <c r="AW306" s="118"/>
      <c r="AX306" s="118"/>
      <c r="AY306" s="118"/>
      <c r="AZ306" s="118"/>
      <c r="BA306" s="118"/>
      <c r="BB306" s="118"/>
      <c r="BC306" s="119"/>
      <c r="BD306" s="78">
        <f t="shared" si="24"/>
        <v>3300</v>
      </c>
      <c r="BE306" s="78"/>
      <c r="BF306" s="78"/>
      <c r="BG306" s="78"/>
      <c r="BH306" s="78"/>
      <c r="BI306" s="78"/>
      <c r="BJ306" s="78"/>
      <c r="BK306" s="78"/>
      <c r="BL306" s="78"/>
      <c r="BM306" s="78"/>
      <c r="BN306" s="78"/>
      <c r="BO306" s="78"/>
      <c r="BP306" s="78"/>
      <c r="BQ306" s="78"/>
      <c r="BR306" s="78"/>
      <c r="BS306" s="78"/>
      <c r="BT306" s="78"/>
      <c r="BU306" s="78"/>
      <c r="BV306" s="78"/>
      <c r="BW306" s="78"/>
      <c r="BX306" s="78"/>
      <c r="BY306" s="78"/>
      <c r="BZ306" s="78" t="s">
        <v>241</v>
      </c>
      <c r="CA306" s="78"/>
      <c r="CB306" s="78"/>
      <c r="CC306" s="78"/>
      <c r="CD306" s="7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125">
        <f t="shared" si="25"/>
        <v>3300</v>
      </c>
      <c r="CQ306" s="126"/>
      <c r="CR306" s="126"/>
      <c r="CS306" s="126"/>
      <c r="CT306" s="126"/>
      <c r="CU306" s="126"/>
      <c r="CV306" s="126"/>
      <c r="CW306" s="126"/>
      <c r="CX306" s="126"/>
      <c r="CY306" s="126"/>
      <c r="CZ306" s="126"/>
      <c r="DA306" s="126"/>
      <c r="DB306" s="126"/>
      <c r="DC306" s="126"/>
      <c r="DD306" s="127"/>
    </row>
    <row r="307" spans="2:108" ht="22.5" customHeight="1">
      <c r="B307" s="85" t="s">
        <v>117</v>
      </c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5"/>
      <c r="AC307" s="188" t="s">
        <v>155</v>
      </c>
      <c r="AD307" s="118"/>
      <c r="AE307" s="118"/>
      <c r="AF307" s="118"/>
      <c r="AG307" s="118"/>
      <c r="AH307" s="119"/>
      <c r="AI307" s="117" t="s">
        <v>115</v>
      </c>
      <c r="AJ307" s="118"/>
      <c r="AK307" s="118"/>
      <c r="AL307" s="118"/>
      <c r="AM307" s="118"/>
      <c r="AN307" s="118"/>
      <c r="AO307" s="118"/>
      <c r="AP307" s="118"/>
      <c r="AQ307" s="118"/>
      <c r="AR307" s="118"/>
      <c r="AS307" s="118"/>
      <c r="AT307" s="118"/>
      <c r="AU307" s="118"/>
      <c r="AV307" s="118"/>
      <c r="AW307" s="118"/>
      <c r="AX307" s="118"/>
      <c r="AY307" s="118"/>
      <c r="AZ307" s="118"/>
      <c r="BA307" s="118"/>
      <c r="BB307" s="118"/>
      <c r="BC307" s="119"/>
      <c r="BD307" s="78">
        <f t="shared" si="24"/>
        <v>3300</v>
      </c>
      <c r="BE307" s="78"/>
      <c r="BF307" s="78"/>
      <c r="BG307" s="78"/>
      <c r="BH307" s="78"/>
      <c r="BI307" s="78"/>
      <c r="BJ307" s="78"/>
      <c r="BK307" s="78"/>
      <c r="BL307" s="78"/>
      <c r="BM307" s="78"/>
      <c r="BN307" s="78"/>
      <c r="BO307" s="78"/>
      <c r="BP307" s="78"/>
      <c r="BQ307" s="78"/>
      <c r="BR307" s="78"/>
      <c r="BS307" s="78"/>
      <c r="BT307" s="78"/>
      <c r="BU307" s="78"/>
      <c r="BV307" s="78"/>
      <c r="BW307" s="78"/>
      <c r="BX307" s="78"/>
      <c r="BY307" s="78"/>
      <c r="BZ307" s="78" t="s">
        <v>241</v>
      </c>
      <c r="CA307" s="78"/>
      <c r="CB307" s="78"/>
      <c r="CC307" s="78"/>
      <c r="CD307" s="7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125">
        <f t="shared" si="25"/>
        <v>3300</v>
      </c>
      <c r="CQ307" s="126"/>
      <c r="CR307" s="126"/>
      <c r="CS307" s="126"/>
      <c r="CT307" s="126"/>
      <c r="CU307" s="126"/>
      <c r="CV307" s="126"/>
      <c r="CW307" s="126"/>
      <c r="CX307" s="126"/>
      <c r="CY307" s="126"/>
      <c r="CZ307" s="126"/>
      <c r="DA307" s="126"/>
      <c r="DB307" s="126"/>
      <c r="DC307" s="126"/>
      <c r="DD307" s="127"/>
    </row>
    <row r="308" spans="2:108" ht="22.5" customHeight="1" thickBot="1">
      <c r="B308" s="85" t="s">
        <v>130</v>
      </c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5"/>
      <c r="AC308" s="30" t="s">
        <v>155</v>
      </c>
      <c r="AD308" s="30"/>
      <c r="AE308" s="30"/>
      <c r="AF308" s="30"/>
      <c r="AG308" s="30"/>
      <c r="AH308" s="30"/>
      <c r="AI308" s="117" t="s">
        <v>116</v>
      </c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8"/>
      <c r="AT308" s="118"/>
      <c r="AU308" s="118"/>
      <c r="AV308" s="118"/>
      <c r="AW308" s="118"/>
      <c r="AX308" s="118"/>
      <c r="AY308" s="118"/>
      <c r="AZ308" s="118"/>
      <c r="BA308" s="118"/>
      <c r="BB308" s="118"/>
      <c r="BC308" s="119"/>
      <c r="BD308" s="78">
        <v>3300</v>
      </c>
      <c r="BE308" s="78"/>
      <c r="BF308" s="78"/>
      <c r="BG308" s="78"/>
      <c r="BH308" s="78"/>
      <c r="BI308" s="78"/>
      <c r="BJ308" s="78"/>
      <c r="BK308" s="78"/>
      <c r="BL308" s="78"/>
      <c r="BM308" s="78"/>
      <c r="BN308" s="78"/>
      <c r="BO308" s="78"/>
      <c r="BP308" s="78"/>
      <c r="BQ308" s="78"/>
      <c r="BR308" s="78"/>
      <c r="BS308" s="78"/>
      <c r="BT308" s="78"/>
      <c r="BU308" s="78"/>
      <c r="BV308" s="78"/>
      <c r="BW308" s="78"/>
      <c r="BX308" s="78"/>
      <c r="BY308" s="78"/>
      <c r="BZ308" s="78" t="s">
        <v>241</v>
      </c>
      <c r="CA308" s="78"/>
      <c r="CB308" s="78"/>
      <c r="CC308" s="78"/>
      <c r="CD308" s="7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125">
        <f>BD308</f>
        <v>3300</v>
      </c>
      <c r="CQ308" s="126"/>
      <c r="CR308" s="126"/>
      <c r="CS308" s="126"/>
      <c r="CT308" s="126"/>
      <c r="CU308" s="126"/>
      <c r="CV308" s="126"/>
      <c r="CW308" s="126"/>
      <c r="CX308" s="126"/>
      <c r="CY308" s="126"/>
      <c r="CZ308" s="126"/>
      <c r="DA308" s="126"/>
      <c r="DB308" s="126"/>
      <c r="DC308" s="126"/>
      <c r="DD308" s="127"/>
    </row>
    <row r="309" spans="2:108" ht="22.5" customHeight="1" hidden="1" thickBot="1">
      <c r="B309" s="85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5"/>
      <c r="AC309" s="226" t="s">
        <v>156</v>
      </c>
      <c r="AD309" s="227"/>
      <c r="AE309" s="227"/>
      <c r="AF309" s="227"/>
      <c r="AG309" s="227"/>
      <c r="AH309" s="228"/>
      <c r="AI309" s="117"/>
      <c r="AJ309" s="118"/>
      <c r="AK309" s="118"/>
      <c r="AL309" s="118"/>
      <c r="AM309" s="118"/>
      <c r="AN309" s="118"/>
      <c r="AO309" s="118"/>
      <c r="AP309" s="118"/>
      <c r="AQ309" s="118"/>
      <c r="AR309" s="118"/>
      <c r="AS309" s="118"/>
      <c r="AT309" s="118"/>
      <c r="AU309" s="118"/>
      <c r="AV309" s="118"/>
      <c r="AW309" s="118"/>
      <c r="AX309" s="118"/>
      <c r="AY309" s="118"/>
      <c r="AZ309" s="118"/>
      <c r="BA309" s="118"/>
      <c r="BB309" s="118"/>
      <c r="BC309" s="119"/>
      <c r="BD309" s="78"/>
      <c r="BE309" s="78"/>
      <c r="BF309" s="78"/>
      <c r="BG309" s="78"/>
      <c r="BH309" s="78"/>
      <c r="BI309" s="78"/>
      <c r="BJ309" s="78"/>
      <c r="BK309" s="78"/>
      <c r="BL309" s="78"/>
      <c r="BM309" s="78"/>
      <c r="BN309" s="78"/>
      <c r="BO309" s="78"/>
      <c r="BP309" s="78"/>
      <c r="BQ309" s="78"/>
      <c r="BR309" s="78"/>
      <c r="BS309" s="78"/>
      <c r="BT309" s="78"/>
      <c r="BU309" s="78"/>
      <c r="BV309" s="78"/>
      <c r="BW309" s="78"/>
      <c r="BX309" s="78"/>
      <c r="BY309" s="78"/>
      <c r="BZ309" s="78"/>
      <c r="CA309" s="78"/>
      <c r="CB309" s="78"/>
      <c r="CC309" s="78"/>
      <c r="CD309" s="7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150"/>
      <c r="CQ309" s="151"/>
      <c r="CR309" s="151"/>
      <c r="CS309" s="151"/>
      <c r="CT309" s="151"/>
      <c r="CU309" s="151"/>
      <c r="CV309" s="151"/>
      <c r="CW309" s="151"/>
      <c r="CX309" s="151"/>
      <c r="CY309" s="151"/>
      <c r="CZ309" s="151"/>
      <c r="DA309" s="151"/>
      <c r="DB309" s="151"/>
      <c r="DC309" s="151"/>
      <c r="DD309" s="152"/>
    </row>
    <row r="310" spans="2:108" ht="23.25" customHeight="1" hidden="1" thickBot="1">
      <c r="B310" s="85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5"/>
      <c r="AC310" s="33"/>
      <c r="AD310" s="34"/>
      <c r="AE310" s="34"/>
      <c r="AF310" s="34"/>
      <c r="AG310" s="34"/>
      <c r="AH310" s="34"/>
      <c r="AI310" s="117"/>
      <c r="AJ310" s="118"/>
      <c r="AK310" s="118"/>
      <c r="AL310" s="118"/>
      <c r="AM310" s="118"/>
      <c r="AN310" s="118"/>
      <c r="AO310" s="118"/>
      <c r="AP310" s="118"/>
      <c r="AQ310" s="118"/>
      <c r="AR310" s="118"/>
      <c r="AS310" s="118"/>
      <c r="AT310" s="118"/>
      <c r="AU310" s="118"/>
      <c r="AV310" s="118"/>
      <c r="AW310" s="118"/>
      <c r="AX310" s="118"/>
      <c r="AY310" s="118"/>
      <c r="AZ310" s="118"/>
      <c r="BA310" s="118"/>
      <c r="BB310" s="118"/>
      <c r="BC310" s="119"/>
      <c r="BD310" s="78"/>
      <c r="BE310" s="78"/>
      <c r="BF310" s="78"/>
      <c r="BG310" s="78"/>
      <c r="BH310" s="78"/>
      <c r="BI310" s="78"/>
      <c r="BJ310" s="78"/>
      <c r="BK310" s="78"/>
      <c r="BL310" s="78"/>
      <c r="BM310" s="78"/>
      <c r="BN310" s="78"/>
      <c r="BO310" s="78"/>
      <c r="BP310" s="78"/>
      <c r="BQ310" s="78"/>
      <c r="BR310" s="78"/>
      <c r="BS310" s="78"/>
      <c r="BT310" s="78"/>
      <c r="BU310" s="78"/>
      <c r="BV310" s="78"/>
      <c r="BW310" s="78"/>
      <c r="BX310" s="78"/>
      <c r="BY310" s="78"/>
      <c r="BZ310" s="78"/>
      <c r="CA310" s="78"/>
      <c r="CB310" s="78"/>
      <c r="CC310" s="78"/>
      <c r="CD310" s="7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150"/>
      <c r="CQ310" s="151"/>
      <c r="CR310" s="151"/>
      <c r="CS310" s="151"/>
      <c r="CT310" s="151"/>
      <c r="CU310" s="151"/>
      <c r="CV310" s="151"/>
      <c r="CW310" s="151"/>
      <c r="CX310" s="151"/>
      <c r="CY310" s="151"/>
      <c r="CZ310" s="151"/>
      <c r="DA310" s="151"/>
      <c r="DB310" s="151"/>
      <c r="DC310" s="151"/>
      <c r="DD310" s="152"/>
    </row>
    <row r="311" spans="2:98" ht="22.5" customHeight="1" hidden="1" thickBot="1">
      <c r="B311" s="28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/>
      <c r="CA311" s="61"/>
      <c r="CB311" s="61"/>
      <c r="CC311" s="61"/>
      <c r="CD311" s="61"/>
      <c r="CE311" s="61"/>
      <c r="CF311" s="61"/>
      <c r="CG311" s="61"/>
      <c r="CH311" s="61"/>
      <c r="CI311" s="61"/>
      <c r="CJ311" s="61"/>
      <c r="CK311" s="61"/>
      <c r="CL311" s="61"/>
      <c r="CM311" s="61"/>
      <c r="CN311" s="61"/>
      <c r="CO311" s="61"/>
      <c r="CP311" s="29"/>
      <c r="CQ311" s="29"/>
      <c r="CR311" s="29"/>
      <c r="CS311" s="29"/>
      <c r="CT311" s="29"/>
    </row>
    <row r="312" spans="2:108" ht="22.5" customHeight="1">
      <c r="B312" s="231" t="s">
        <v>180</v>
      </c>
      <c r="C312" s="232"/>
      <c r="D312" s="232"/>
      <c r="E312" s="232"/>
      <c r="F312" s="232"/>
      <c r="G312" s="232"/>
      <c r="H312" s="232"/>
      <c r="I312" s="232"/>
      <c r="J312" s="232"/>
      <c r="K312" s="232"/>
      <c r="L312" s="232"/>
      <c r="M312" s="232"/>
      <c r="N312" s="232"/>
      <c r="O312" s="232"/>
      <c r="P312" s="232"/>
      <c r="Q312" s="232"/>
      <c r="R312" s="232"/>
      <c r="S312" s="232"/>
      <c r="T312" s="232"/>
      <c r="U312" s="232"/>
      <c r="V312" s="232"/>
      <c r="W312" s="232"/>
      <c r="X312" s="232"/>
      <c r="Y312" s="232"/>
      <c r="Z312" s="232"/>
      <c r="AA312" s="232"/>
      <c r="AB312" s="233"/>
      <c r="AC312" s="29"/>
      <c r="AD312" s="29"/>
      <c r="AE312" s="29"/>
      <c r="AF312" s="29"/>
      <c r="AG312" s="29"/>
      <c r="AH312" s="29"/>
      <c r="AI312" s="234" t="s">
        <v>147</v>
      </c>
      <c r="AJ312" s="227"/>
      <c r="AK312" s="227"/>
      <c r="AL312" s="227"/>
      <c r="AM312" s="227"/>
      <c r="AN312" s="227"/>
      <c r="AO312" s="227"/>
      <c r="AP312" s="227"/>
      <c r="AQ312" s="227"/>
      <c r="AR312" s="227"/>
      <c r="AS312" s="227"/>
      <c r="AT312" s="227"/>
      <c r="AU312" s="227"/>
      <c r="AV312" s="227"/>
      <c r="AW312" s="227"/>
      <c r="AX312" s="227"/>
      <c r="AY312" s="227"/>
      <c r="AZ312" s="227"/>
      <c r="BA312" s="227"/>
      <c r="BB312" s="227"/>
      <c r="BC312" s="228"/>
      <c r="BD312" s="235" t="s">
        <v>147</v>
      </c>
      <c r="BE312" s="235"/>
      <c r="BF312" s="235"/>
      <c r="BG312" s="235"/>
      <c r="BH312" s="235"/>
      <c r="BI312" s="235"/>
      <c r="BJ312" s="235"/>
      <c r="BK312" s="235"/>
      <c r="BL312" s="235"/>
      <c r="BM312" s="235"/>
      <c r="BN312" s="235"/>
      <c r="BO312" s="235"/>
      <c r="BP312" s="235"/>
      <c r="BQ312" s="235"/>
      <c r="BR312" s="235"/>
      <c r="BS312" s="235"/>
      <c r="BT312" s="235"/>
      <c r="BU312" s="235"/>
      <c r="BV312" s="235"/>
      <c r="BW312" s="235"/>
      <c r="BX312" s="235"/>
      <c r="BY312" s="236"/>
      <c r="BZ312" s="235">
        <f>доходы!BZ13-расходы!BZ5</f>
        <v>272598.18</v>
      </c>
      <c r="CA312" s="235"/>
      <c r="CB312" s="235"/>
      <c r="CC312" s="235"/>
      <c r="CD312" s="235"/>
      <c r="CE312" s="235"/>
      <c r="CF312" s="235"/>
      <c r="CG312" s="235"/>
      <c r="CH312" s="235"/>
      <c r="CI312" s="235"/>
      <c r="CJ312" s="235"/>
      <c r="CK312" s="235"/>
      <c r="CL312" s="235"/>
      <c r="CM312" s="235"/>
      <c r="CN312" s="235"/>
      <c r="CO312" s="236"/>
      <c r="CP312" s="235" t="s">
        <v>147</v>
      </c>
      <c r="CQ312" s="273"/>
      <c r="CR312" s="273"/>
      <c r="CS312" s="273"/>
      <c r="CT312" s="273"/>
      <c r="CU312" s="273"/>
      <c r="CV312" s="273"/>
      <c r="CW312" s="273"/>
      <c r="CX312" s="273"/>
      <c r="CY312" s="273"/>
      <c r="CZ312" s="273"/>
      <c r="DA312" s="273"/>
      <c r="DB312" s="273"/>
      <c r="DC312" s="273"/>
      <c r="DD312" s="273"/>
    </row>
    <row r="313" spans="2:108" ht="11.25" customHeight="1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2"/>
      <c r="AC313" s="31"/>
      <c r="AD313" s="31"/>
      <c r="AE313" s="31"/>
      <c r="AF313" s="31"/>
      <c r="AG313" s="31"/>
      <c r="AH313" s="31"/>
      <c r="AI313" s="62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62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62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62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63"/>
    </row>
    <row r="314" ht="23.25" customHeight="1"/>
    <row r="315" spans="79:93" ht="16.5" customHeight="1"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</row>
    <row r="316" ht="23.25" customHeight="1"/>
    <row r="317" ht="1.5" customHeight="1"/>
  </sheetData>
  <sheetProtection/>
  <mergeCells count="1843">
    <mergeCell ref="CP209:DD209"/>
    <mergeCell ref="AC206:AH206"/>
    <mergeCell ref="BZ289:CO289"/>
    <mergeCell ref="AI239:BC239"/>
    <mergeCell ref="BD251:BY251"/>
    <mergeCell ref="AI266:BC266"/>
    <mergeCell ref="AI265:BC265"/>
    <mergeCell ref="BZ234:CO234"/>
    <mergeCell ref="BZ268:CO268"/>
    <mergeCell ref="AI269:BC269"/>
    <mergeCell ref="AI277:BC277"/>
    <mergeCell ref="B207:AB207"/>
    <mergeCell ref="BD211:BY211"/>
    <mergeCell ref="BZ211:CO211"/>
    <mergeCell ref="AC210:AH210"/>
    <mergeCell ref="AI209:BC209"/>
    <mergeCell ref="BZ210:CO210"/>
    <mergeCell ref="AI210:BC210"/>
    <mergeCell ref="BD210:BY210"/>
    <mergeCell ref="B211:AB211"/>
    <mergeCell ref="AC211:AH211"/>
    <mergeCell ref="BD232:BY232"/>
    <mergeCell ref="CP268:DD268"/>
    <mergeCell ref="BZ266:CO266"/>
    <mergeCell ref="CP263:DD263"/>
    <mergeCell ref="BD265:BY265"/>
    <mergeCell ref="CP248:DD248"/>
    <mergeCell ref="BD262:BY262"/>
    <mergeCell ref="BZ267:CO267"/>
    <mergeCell ref="BZ251:CO251"/>
    <mergeCell ref="BD266:BY266"/>
    <mergeCell ref="AI253:BC253"/>
    <mergeCell ref="AC212:AH212"/>
    <mergeCell ref="AI260:BC260"/>
    <mergeCell ref="AC274:AH274"/>
    <mergeCell ref="AC272:AH272"/>
    <mergeCell ref="AI274:BC274"/>
    <mergeCell ref="AC273:AH273"/>
    <mergeCell ref="AI258:BC258"/>
    <mergeCell ref="AI246:BC246"/>
    <mergeCell ref="AI232:BC232"/>
    <mergeCell ref="CP270:DD270"/>
    <mergeCell ref="BD270:BY270"/>
    <mergeCell ref="BZ270:CO270"/>
    <mergeCell ref="BZ271:CO271"/>
    <mergeCell ref="AC270:AH270"/>
    <mergeCell ref="AI270:BC270"/>
    <mergeCell ref="CP271:DD271"/>
    <mergeCell ref="B212:AB212"/>
    <mergeCell ref="B269:AB269"/>
    <mergeCell ref="B270:AB270"/>
    <mergeCell ref="AC269:AH269"/>
    <mergeCell ref="AC236:AH236"/>
    <mergeCell ref="AC237:AH237"/>
    <mergeCell ref="B240:AB240"/>
    <mergeCell ref="AC240:AH240"/>
    <mergeCell ref="B224:AB224"/>
    <mergeCell ref="B216:AB216"/>
    <mergeCell ref="AC99:AH99"/>
    <mergeCell ref="B157:AB157"/>
    <mergeCell ref="AC154:AH154"/>
    <mergeCell ref="AC100:AH100"/>
    <mergeCell ref="AI141:BC141"/>
    <mergeCell ref="B147:AB147"/>
    <mergeCell ref="AC145:AH145"/>
    <mergeCell ref="AC153:AH153"/>
    <mergeCell ref="B99:AB99"/>
    <mergeCell ref="AI100:BC100"/>
    <mergeCell ref="AI171:BC171"/>
    <mergeCell ref="AI170:BC170"/>
    <mergeCell ref="AC164:AH164"/>
    <mergeCell ref="AI120:BC120"/>
    <mergeCell ref="AI119:BC119"/>
    <mergeCell ref="AI169:BC169"/>
    <mergeCell ref="AC163:AH163"/>
    <mergeCell ref="AC149:AH149"/>
    <mergeCell ref="AC155:AH155"/>
    <mergeCell ref="AI132:BC132"/>
    <mergeCell ref="B205:AB205"/>
    <mergeCell ref="AC205:AH205"/>
    <mergeCell ref="AC102:AH102"/>
    <mergeCell ref="AI166:BC166"/>
    <mergeCell ref="AI154:BC154"/>
    <mergeCell ref="BD163:BY163"/>
    <mergeCell ref="BD156:BY156"/>
    <mergeCell ref="B168:AB168"/>
    <mergeCell ref="AC132:AH132"/>
    <mergeCell ref="AC138:AH138"/>
    <mergeCell ref="B166:AB166"/>
    <mergeCell ref="B172:AB172"/>
    <mergeCell ref="AC118:AH118"/>
    <mergeCell ref="B171:AB171"/>
    <mergeCell ref="AC168:AH168"/>
    <mergeCell ref="B133:AB133"/>
    <mergeCell ref="B139:AB139"/>
    <mergeCell ref="AC133:AH133"/>
    <mergeCell ref="AC156:AH156"/>
    <mergeCell ref="B167:AB167"/>
    <mergeCell ref="BD161:BY161"/>
    <mergeCell ref="AI161:BC161"/>
    <mergeCell ref="BD147:BY147"/>
    <mergeCell ref="AC161:AH161"/>
    <mergeCell ref="AI160:BC160"/>
    <mergeCell ref="AC159:AH159"/>
    <mergeCell ref="AC148:AH148"/>
    <mergeCell ref="AC158:AH158"/>
    <mergeCell ref="AI153:BC153"/>
    <mergeCell ref="BD157:BY157"/>
    <mergeCell ref="AC157:AH157"/>
    <mergeCell ref="AC143:AH143"/>
    <mergeCell ref="BD154:BY154"/>
    <mergeCell ref="AI143:BC143"/>
    <mergeCell ref="AC142:AH142"/>
    <mergeCell ref="AI145:BC145"/>
    <mergeCell ref="AC146:AH146"/>
    <mergeCell ref="BD146:BY146"/>
    <mergeCell ref="AI142:BC142"/>
    <mergeCell ref="AI135:BC135"/>
    <mergeCell ref="BD136:BY136"/>
    <mergeCell ref="BD148:BY148"/>
    <mergeCell ref="AI139:BC139"/>
    <mergeCell ref="BZ147:CO147"/>
    <mergeCell ref="BZ144:CO144"/>
    <mergeCell ref="BD138:BY138"/>
    <mergeCell ref="AI140:BC140"/>
    <mergeCell ref="BZ138:CO138"/>
    <mergeCell ref="BZ137:CO137"/>
    <mergeCell ref="BD141:BY141"/>
    <mergeCell ref="BD142:BY142"/>
    <mergeCell ref="AI147:BC147"/>
    <mergeCell ref="BD140:BY140"/>
    <mergeCell ref="BD139:BY139"/>
    <mergeCell ref="BZ139:CO139"/>
    <mergeCell ref="BZ135:CO135"/>
    <mergeCell ref="AI144:BC144"/>
    <mergeCell ref="BZ141:CO141"/>
    <mergeCell ref="CP141:DD141"/>
    <mergeCell ref="CP137:DD137"/>
    <mergeCell ref="BD135:BY135"/>
    <mergeCell ref="AI138:BC138"/>
    <mergeCell ref="BD133:BY133"/>
    <mergeCell ref="BZ132:CO132"/>
    <mergeCell ref="BZ134:CO134"/>
    <mergeCell ref="CP129:DD129"/>
    <mergeCell ref="BZ133:CO133"/>
    <mergeCell ref="BZ129:CO129"/>
    <mergeCell ref="BD130:BY130"/>
    <mergeCell ref="CP134:DD134"/>
    <mergeCell ref="BD134:BY134"/>
    <mergeCell ref="BZ136:CO136"/>
    <mergeCell ref="CP132:DD132"/>
    <mergeCell ref="CP119:DD119"/>
    <mergeCell ref="BZ130:CO130"/>
    <mergeCell ref="BD132:BY132"/>
    <mergeCell ref="CP130:DD130"/>
    <mergeCell ref="BD131:BY131"/>
    <mergeCell ref="CP131:DD131"/>
    <mergeCell ref="BZ121:CO121"/>
    <mergeCell ref="BZ131:CO131"/>
    <mergeCell ref="BZ122:CO122"/>
    <mergeCell ref="BZ102:CO102"/>
    <mergeCell ref="BZ118:CO118"/>
    <mergeCell ref="CP118:DD118"/>
    <mergeCell ref="CP117:DD117"/>
    <mergeCell ref="BZ119:CO119"/>
    <mergeCell ref="CP120:DD120"/>
    <mergeCell ref="BZ116:CO116"/>
    <mergeCell ref="BZ106:CO106"/>
    <mergeCell ref="BZ111:CO111"/>
    <mergeCell ref="BZ117:CO117"/>
    <mergeCell ref="BZ100:CO100"/>
    <mergeCell ref="BZ91:CO91"/>
    <mergeCell ref="CP100:DD100"/>
    <mergeCell ref="CP99:DD99"/>
    <mergeCell ref="CP103:DD103"/>
    <mergeCell ref="CP97:DD97"/>
    <mergeCell ref="CP96:DD96"/>
    <mergeCell ref="BZ93:CO93"/>
    <mergeCell ref="BZ95:CO95"/>
    <mergeCell ref="BZ94:CO94"/>
    <mergeCell ref="CP98:DD98"/>
    <mergeCell ref="CP107:DD107"/>
    <mergeCell ref="CP102:DD102"/>
    <mergeCell ref="CP93:DD93"/>
    <mergeCell ref="CP101:DD101"/>
    <mergeCell ref="CP95:DD95"/>
    <mergeCell ref="CP106:DD106"/>
    <mergeCell ref="CP94:DD94"/>
    <mergeCell ref="BZ98:CO98"/>
    <mergeCell ref="BZ88:CO88"/>
    <mergeCell ref="BZ78:CO78"/>
    <mergeCell ref="CP77:DD77"/>
    <mergeCell ref="CP79:DD79"/>
    <mergeCell ref="CP81:DD81"/>
    <mergeCell ref="CP83:DD83"/>
    <mergeCell ref="CP78:DD78"/>
    <mergeCell ref="CP86:DD86"/>
    <mergeCell ref="CP87:DD87"/>
    <mergeCell ref="BZ87:CO87"/>
    <mergeCell ref="CP71:DD71"/>
    <mergeCell ref="CP72:DD72"/>
    <mergeCell ref="CP73:DD73"/>
    <mergeCell ref="CP66:DD66"/>
    <mergeCell ref="CP82:DD82"/>
    <mergeCell ref="CP76:DD76"/>
    <mergeCell ref="CP75:DD75"/>
    <mergeCell ref="CP68:DD68"/>
    <mergeCell ref="CP74:DD74"/>
    <mergeCell ref="BZ70:CO70"/>
    <mergeCell ref="BD69:BY69"/>
    <mergeCell ref="BZ69:CO69"/>
    <mergeCell ref="BZ66:CO66"/>
    <mergeCell ref="CP70:DD70"/>
    <mergeCell ref="CP64:DD64"/>
    <mergeCell ref="CP69:DD69"/>
    <mergeCell ref="CP67:DD67"/>
    <mergeCell ref="BZ65:CO65"/>
    <mergeCell ref="BZ67:CO67"/>
    <mergeCell ref="CP65:DD65"/>
    <mergeCell ref="BZ64:CO64"/>
    <mergeCell ref="CP63:DD63"/>
    <mergeCell ref="CP60:DD60"/>
    <mergeCell ref="BZ63:CO63"/>
    <mergeCell ref="AC50:AH50"/>
    <mergeCell ref="CP61:DD61"/>
    <mergeCell ref="AC60:AH60"/>
    <mergeCell ref="AI60:BC60"/>
    <mergeCell ref="AC62:AH62"/>
    <mergeCell ref="BD53:BY53"/>
    <mergeCell ref="BD52:BY52"/>
    <mergeCell ref="CP58:DD58"/>
    <mergeCell ref="BD55:BY55"/>
    <mergeCell ref="BZ47:CO47"/>
    <mergeCell ref="BZ49:CO49"/>
    <mergeCell ref="BD54:BY54"/>
    <mergeCell ref="BD58:BY58"/>
    <mergeCell ref="B176:AB176"/>
    <mergeCell ref="BD56:BY56"/>
    <mergeCell ref="BD63:BY63"/>
    <mergeCell ref="AI61:BC61"/>
    <mergeCell ref="BD57:BY57"/>
    <mergeCell ref="BD65:BY65"/>
    <mergeCell ref="BD62:BY62"/>
    <mergeCell ref="AI64:BC64"/>
    <mergeCell ref="B61:AB61"/>
    <mergeCell ref="AI146:BC146"/>
    <mergeCell ref="B190:AB190"/>
    <mergeCell ref="B181:AB181"/>
    <mergeCell ref="B180:AB180"/>
    <mergeCell ref="B186:AB186"/>
    <mergeCell ref="B185:AB185"/>
    <mergeCell ref="BD70:BY70"/>
    <mergeCell ref="AC136:AH136"/>
    <mergeCell ref="B140:AB140"/>
    <mergeCell ref="B142:AB142"/>
    <mergeCell ref="B141:AB141"/>
    <mergeCell ref="B62:AB62"/>
    <mergeCell ref="B170:AB170"/>
    <mergeCell ref="B169:AB169"/>
    <mergeCell ref="AI82:BC82"/>
    <mergeCell ref="B63:AB63"/>
    <mergeCell ref="B66:AB66"/>
    <mergeCell ref="AI62:BC62"/>
    <mergeCell ref="AI73:BC73"/>
    <mergeCell ref="B80:AB80"/>
    <mergeCell ref="AI130:BC130"/>
    <mergeCell ref="B148:AB148"/>
    <mergeCell ref="B152:AB152"/>
    <mergeCell ref="B144:AB144"/>
    <mergeCell ref="B158:AB158"/>
    <mergeCell ref="B162:AB162"/>
    <mergeCell ref="B159:AB159"/>
    <mergeCell ref="B154:AB154"/>
    <mergeCell ref="B161:AB161"/>
    <mergeCell ref="B150:AB150"/>
    <mergeCell ref="B160:AB160"/>
    <mergeCell ref="B163:AB163"/>
    <mergeCell ref="B164:AB164"/>
    <mergeCell ref="B64:AB64"/>
    <mergeCell ref="B73:AB73"/>
    <mergeCell ref="B71:AB71"/>
    <mergeCell ref="B145:AB145"/>
    <mergeCell ref="B149:AB149"/>
    <mergeCell ref="B138:AB138"/>
    <mergeCell ref="B146:AB146"/>
    <mergeCell ref="B155:AB155"/>
    <mergeCell ref="B175:AB175"/>
    <mergeCell ref="BD68:BY68"/>
    <mergeCell ref="BD85:BY85"/>
    <mergeCell ref="BD74:BY74"/>
    <mergeCell ref="BD97:BY97"/>
    <mergeCell ref="BD76:BY76"/>
    <mergeCell ref="B118:AB118"/>
    <mergeCell ref="AC167:AH167"/>
    <mergeCell ref="B156:AB156"/>
    <mergeCell ref="B153:AB153"/>
    <mergeCell ref="AC77:AH77"/>
    <mergeCell ref="BD94:BY94"/>
    <mergeCell ref="BZ74:CO74"/>
    <mergeCell ref="BZ76:CO76"/>
    <mergeCell ref="BD75:BY75"/>
    <mergeCell ref="BZ77:CO77"/>
    <mergeCell ref="BD77:BY77"/>
    <mergeCell ref="BD82:BY82"/>
    <mergeCell ref="BD87:BY87"/>
    <mergeCell ref="AC82:AH82"/>
    <mergeCell ref="B97:AB97"/>
    <mergeCell ref="B89:AB89"/>
    <mergeCell ref="B91:AB91"/>
    <mergeCell ref="B95:AB95"/>
    <mergeCell ref="AI94:BC94"/>
    <mergeCell ref="AI95:BC95"/>
    <mergeCell ref="AC96:AH96"/>
    <mergeCell ref="AC92:AH92"/>
    <mergeCell ref="B96:AB96"/>
    <mergeCell ref="B100:AB100"/>
    <mergeCell ref="BD72:BY72"/>
    <mergeCell ref="BD71:BY71"/>
    <mergeCell ref="BD73:BY73"/>
    <mergeCell ref="BZ73:CO73"/>
    <mergeCell ref="B75:AB75"/>
    <mergeCell ref="BZ92:CO92"/>
    <mergeCell ref="AI90:BC90"/>
    <mergeCell ref="B76:AB76"/>
    <mergeCell ref="B83:AB83"/>
    <mergeCell ref="AI115:BC115"/>
    <mergeCell ref="BD96:BY96"/>
    <mergeCell ref="BZ97:CO97"/>
    <mergeCell ref="BZ99:CO99"/>
    <mergeCell ref="BZ96:CO96"/>
    <mergeCell ref="BZ103:CO103"/>
    <mergeCell ref="AI101:BC101"/>
    <mergeCell ref="AI96:BC96"/>
    <mergeCell ref="BZ101:CO101"/>
    <mergeCell ref="BD100:BY100"/>
    <mergeCell ref="AI116:BC116"/>
    <mergeCell ref="AC104:AH104"/>
    <mergeCell ref="B116:AB116"/>
    <mergeCell ref="AC107:AH107"/>
    <mergeCell ref="AC110:AH110"/>
    <mergeCell ref="AC106:AH106"/>
    <mergeCell ref="AI106:BC106"/>
    <mergeCell ref="AC105:AH105"/>
    <mergeCell ref="B110:AB110"/>
    <mergeCell ref="B107:AB107"/>
    <mergeCell ref="AC101:AH101"/>
    <mergeCell ref="BD101:BY101"/>
    <mergeCell ref="AI113:BC113"/>
    <mergeCell ref="AI103:BC103"/>
    <mergeCell ref="AI105:BC105"/>
    <mergeCell ref="BD105:BY105"/>
    <mergeCell ref="AI107:BC107"/>
    <mergeCell ref="BD107:BY107"/>
    <mergeCell ref="BD104:BY104"/>
    <mergeCell ref="BD113:BY113"/>
    <mergeCell ref="AI102:BC102"/>
    <mergeCell ref="BD102:BY102"/>
    <mergeCell ref="AI118:BC118"/>
    <mergeCell ref="AC113:AH113"/>
    <mergeCell ref="AC119:AH119"/>
    <mergeCell ref="B104:AB104"/>
    <mergeCell ref="AC115:AH115"/>
    <mergeCell ref="AC116:AH116"/>
    <mergeCell ref="AC111:AH111"/>
    <mergeCell ref="B115:AB115"/>
    <mergeCell ref="BD118:BY118"/>
    <mergeCell ref="BD119:BY119"/>
    <mergeCell ref="B120:AB120"/>
    <mergeCell ref="B119:AB119"/>
    <mergeCell ref="AC120:AH120"/>
    <mergeCell ref="B124:AB124"/>
    <mergeCell ref="AC124:AH124"/>
    <mergeCell ref="B134:AB134"/>
    <mergeCell ref="B136:AB136"/>
    <mergeCell ref="B137:AB137"/>
    <mergeCell ref="AC121:AH121"/>
    <mergeCell ref="B127:AB127"/>
    <mergeCell ref="AC127:AH127"/>
    <mergeCell ref="AC131:AH131"/>
    <mergeCell ref="AC137:AH137"/>
    <mergeCell ref="B130:AB130"/>
    <mergeCell ref="AC129:AH129"/>
    <mergeCell ref="AC130:AH130"/>
    <mergeCell ref="B131:AB131"/>
    <mergeCell ref="B135:AB135"/>
    <mergeCell ref="AC144:AH144"/>
    <mergeCell ref="B143:AB143"/>
    <mergeCell ref="AC141:AH141"/>
    <mergeCell ref="AC140:AH140"/>
    <mergeCell ref="B132:AB132"/>
    <mergeCell ref="B151:AB151"/>
    <mergeCell ref="AC151:AH151"/>
    <mergeCell ref="AI151:BC151"/>
    <mergeCell ref="AI129:BC129"/>
    <mergeCell ref="BD129:BY129"/>
    <mergeCell ref="B129:AB129"/>
    <mergeCell ref="BD137:BY137"/>
    <mergeCell ref="AI136:BC136"/>
    <mergeCell ref="AC134:AH134"/>
    <mergeCell ref="AI133:BC133"/>
    <mergeCell ref="AC128:AH128"/>
    <mergeCell ref="AC135:AH135"/>
    <mergeCell ref="AI124:BC124"/>
    <mergeCell ref="AI162:BC162"/>
    <mergeCell ref="AI167:BC167"/>
    <mergeCell ref="AC152:AH152"/>
    <mergeCell ref="AC147:AH147"/>
    <mergeCell ref="AC139:AH139"/>
    <mergeCell ref="AI134:BC134"/>
    <mergeCell ref="AI149:BC149"/>
    <mergeCell ref="AC169:AH169"/>
    <mergeCell ref="AI159:BC159"/>
    <mergeCell ref="AI164:BC164"/>
    <mergeCell ref="AI158:BC158"/>
    <mergeCell ref="AC165:AH165"/>
    <mergeCell ref="AC160:AH160"/>
    <mergeCell ref="AC198:AH198"/>
    <mergeCell ref="AC181:AH181"/>
    <mergeCell ref="AC185:AH185"/>
    <mergeCell ref="AC172:AH172"/>
    <mergeCell ref="AC173:AH173"/>
    <mergeCell ref="AC175:AH175"/>
    <mergeCell ref="AC176:AH176"/>
    <mergeCell ref="AC196:AH196"/>
    <mergeCell ref="AC194:AH194"/>
    <mergeCell ref="AC192:AH192"/>
    <mergeCell ref="AC171:AH171"/>
    <mergeCell ref="AC191:AH191"/>
    <mergeCell ref="AC183:AH183"/>
    <mergeCell ref="AC189:AH189"/>
    <mergeCell ref="AC186:AH186"/>
    <mergeCell ref="CP185:DD185"/>
    <mergeCell ref="AI194:BC194"/>
    <mergeCell ref="AI196:BC196"/>
    <mergeCell ref="AC174:AH174"/>
    <mergeCell ref="AI193:BC193"/>
    <mergeCell ref="AC190:AH190"/>
    <mergeCell ref="AI186:BC186"/>
    <mergeCell ref="AI192:BC192"/>
    <mergeCell ref="AI176:BC176"/>
    <mergeCell ref="AC188:AH188"/>
    <mergeCell ref="CP200:DD200"/>
    <mergeCell ref="CP197:DD197"/>
    <mergeCell ref="CP198:DD198"/>
    <mergeCell ref="CP181:DD181"/>
    <mergeCell ref="CP183:DD183"/>
    <mergeCell ref="BD185:BY185"/>
    <mergeCell ref="BZ181:CO181"/>
    <mergeCell ref="BZ184:CO184"/>
    <mergeCell ref="BZ193:CO193"/>
    <mergeCell ref="BD195:BY195"/>
    <mergeCell ref="CP205:DD205"/>
    <mergeCell ref="CP194:DD194"/>
    <mergeCell ref="CP211:DD211"/>
    <mergeCell ref="CP206:DD206"/>
    <mergeCell ref="CP208:DD208"/>
    <mergeCell ref="CP201:DD201"/>
    <mergeCell ref="CP204:DD204"/>
    <mergeCell ref="CP202:DD202"/>
    <mergeCell ref="CP210:DD210"/>
    <mergeCell ref="CP207:DD207"/>
    <mergeCell ref="BZ221:CO221"/>
    <mergeCell ref="CP235:DD235"/>
    <mergeCell ref="BZ220:CO220"/>
    <mergeCell ref="CP228:DD228"/>
    <mergeCell ref="BZ226:CO226"/>
    <mergeCell ref="BZ222:CO222"/>
    <mergeCell ref="BZ230:CO230"/>
    <mergeCell ref="BZ229:CO229"/>
    <mergeCell ref="CP221:DD221"/>
    <mergeCell ref="BZ231:CO231"/>
    <mergeCell ref="CP3:DD3"/>
    <mergeCell ref="BD4:BY4"/>
    <mergeCell ref="CP4:DD4"/>
    <mergeCell ref="CP6:DD6"/>
    <mergeCell ref="CP8:DD8"/>
    <mergeCell ref="CP222:DD222"/>
    <mergeCell ref="CP219:DD219"/>
    <mergeCell ref="CP213:DD213"/>
    <mergeCell ref="BZ209:CO209"/>
    <mergeCell ref="BZ214:CO214"/>
    <mergeCell ref="BD5:BY5"/>
    <mergeCell ref="CP203:DD203"/>
    <mergeCell ref="BZ232:CO232"/>
    <mergeCell ref="CP236:DD236"/>
    <mergeCell ref="BZ236:CO236"/>
    <mergeCell ref="BZ224:CO224"/>
    <mergeCell ref="BZ213:CO213"/>
    <mergeCell ref="BZ218:CO218"/>
    <mergeCell ref="BZ215:CO215"/>
    <mergeCell ref="BZ223:CO223"/>
    <mergeCell ref="BZ219:CO219"/>
    <mergeCell ref="BZ217:CO217"/>
    <mergeCell ref="BZ212:CO212"/>
    <mergeCell ref="BZ216:CO216"/>
    <mergeCell ref="CP215:DD215"/>
    <mergeCell ref="CP217:DD217"/>
    <mergeCell ref="CP216:DD216"/>
    <mergeCell ref="CP218:DD218"/>
    <mergeCell ref="BZ312:CO312"/>
    <mergeCell ref="CP7:DD7"/>
    <mergeCell ref="CP312:DD312"/>
    <mergeCell ref="BZ255:CO255"/>
    <mergeCell ref="BZ7:CO7"/>
    <mergeCell ref="CP223:DD223"/>
    <mergeCell ref="CP224:DD224"/>
    <mergeCell ref="BZ207:CO207"/>
    <mergeCell ref="CP226:DD226"/>
    <mergeCell ref="CP212:DD212"/>
    <mergeCell ref="B2:DD2"/>
    <mergeCell ref="B7:AB7"/>
    <mergeCell ref="AI7:BC7"/>
    <mergeCell ref="AI8:BC8"/>
    <mergeCell ref="AC8:AH8"/>
    <mergeCell ref="B3:AB3"/>
    <mergeCell ref="B4:AB4"/>
    <mergeCell ref="BZ6:CO6"/>
    <mergeCell ref="B6:AB6"/>
    <mergeCell ref="CP5:DD5"/>
    <mergeCell ref="B8:AB8"/>
    <mergeCell ref="BD6:BY6"/>
    <mergeCell ref="BZ8:CO8"/>
    <mergeCell ref="BD7:BY7"/>
    <mergeCell ref="BD8:BY8"/>
    <mergeCell ref="AC7:AH7"/>
    <mergeCell ref="BZ4:CO4"/>
    <mergeCell ref="BD3:BY3"/>
    <mergeCell ref="BZ3:CO3"/>
    <mergeCell ref="BZ5:CO5"/>
    <mergeCell ref="AC4:AH4"/>
    <mergeCell ref="AI4:BC4"/>
    <mergeCell ref="AI3:BC3"/>
    <mergeCell ref="AI5:BC5"/>
    <mergeCell ref="AC3:AH3"/>
    <mergeCell ref="AC5:AH5"/>
    <mergeCell ref="AC11:AH11"/>
    <mergeCell ref="AC9:AH9"/>
    <mergeCell ref="AI10:BC10"/>
    <mergeCell ref="AC10:AH10"/>
    <mergeCell ref="AI11:BC11"/>
    <mergeCell ref="AI6:BC6"/>
    <mergeCell ref="AC6:AH6"/>
    <mergeCell ref="AI13:BC13"/>
    <mergeCell ref="BZ9:CO9"/>
    <mergeCell ref="BD10:BY10"/>
    <mergeCell ref="BD11:BY11"/>
    <mergeCell ref="BZ10:CO10"/>
    <mergeCell ref="BD9:BY9"/>
    <mergeCell ref="BZ12:CO12"/>
    <mergeCell ref="AI9:BC9"/>
    <mergeCell ref="BZ13:CO13"/>
    <mergeCell ref="BD13:BY13"/>
    <mergeCell ref="AC14:AH14"/>
    <mergeCell ref="AC13:AH13"/>
    <mergeCell ref="AC12:AH12"/>
    <mergeCell ref="AI12:BC12"/>
    <mergeCell ref="AI18:BC18"/>
    <mergeCell ref="AI24:BC24"/>
    <mergeCell ref="AC21:AH21"/>
    <mergeCell ref="AI14:BC14"/>
    <mergeCell ref="AC15:AH15"/>
    <mergeCell ref="AC19:AH19"/>
    <mergeCell ref="B25:AB25"/>
    <mergeCell ref="AC16:AH16"/>
    <mergeCell ref="AC17:AH17"/>
    <mergeCell ref="AC26:AH26"/>
    <mergeCell ref="AC27:AH27"/>
    <mergeCell ref="AC22:AH22"/>
    <mergeCell ref="AC23:AH23"/>
    <mergeCell ref="AC20:AH20"/>
    <mergeCell ref="B45:AB45"/>
    <mergeCell ref="AC29:AH29"/>
    <mergeCell ref="AC24:AH24"/>
    <mergeCell ref="AC18:AH18"/>
    <mergeCell ref="B55:AB55"/>
    <mergeCell ref="AC33:AH33"/>
    <mergeCell ref="AC40:AH40"/>
    <mergeCell ref="AC39:AH39"/>
    <mergeCell ref="AC34:AH34"/>
    <mergeCell ref="AC36:AH36"/>
    <mergeCell ref="B77:AB77"/>
    <mergeCell ref="B92:AB92"/>
    <mergeCell ref="B84:AB84"/>
    <mergeCell ref="B90:AB90"/>
    <mergeCell ref="B88:AB88"/>
    <mergeCell ref="B72:AB72"/>
    <mergeCell ref="B86:AB86"/>
    <mergeCell ref="B78:AB78"/>
    <mergeCell ref="B9:AB9"/>
    <mergeCell ref="B14:AB14"/>
    <mergeCell ref="B16:AB16"/>
    <mergeCell ref="B22:AB22"/>
    <mergeCell ref="B34:AB34"/>
    <mergeCell ref="B30:AB30"/>
    <mergeCell ref="B15:AB15"/>
    <mergeCell ref="B29:AB29"/>
    <mergeCell ref="B18:AB18"/>
    <mergeCell ref="B31:AB31"/>
    <mergeCell ref="B10:AB10"/>
    <mergeCell ref="B12:AB12"/>
    <mergeCell ref="B33:AB33"/>
    <mergeCell ref="B11:AB11"/>
    <mergeCell ref="B17:AB17"/>
    <mergeCell ref="B13:AB13"/>
    <mergeCell ref="B20:AB20"/>
    <mergeCell ref="B23:AB23"/>
    <mergeCell ref="B21:AB21"/>
    <mergeCell ref="B19:AB19"/>
    <mergeCell ref="B42:AB42"/>
    <mergeCell ref="B38:AB38"/>
    <mergeCell ref="B35:AB35"/>
    <mergeCell ref="B36:AB36"/>
    <mergeCell ref="B28:AB28"/>
    <mergeCell ref="B37:AB37"/>
    <mergeCell ref="B39:AB39"/>
    <mergeCell ref="B40:AB40"/>
    <mergeCell ref="B32:AB32"/>
    <mergeCell ref="B43:AB43"/>
    <mergeCell ref="B24:AB24"/>
    <mergeCell ref="B52:AB52"/>
    <mergeCell ref="B26:AB26"/>
    <mergeCell ref="B50:AB50"/>
    <mergeCell ref="B47:AB47"/>
    <mergeCell ref="B48:AB48"/>
    <mergeCell ref="B44:AB44"/>
    <mergeCell ref="B27:AB27"/>
    <mergeCell ref="B41:AB41"/>
    <mergeCell ref="B46:AB46"/>
    <mergeCell ref="B105:AB105"/>
    <mergeCell ref="B85:AB85"/>
    <mergeCell ref="B51:AB51"/>
    <mergeCell ref="B54:AB54"/>
    <mergeCell ref="B79:AB79"/>
    <mergeCell ref="B74:AB74"/>
    <mergeCell ref="B56:AB56"/>
    <mergeCell ref="B60:AB60"/>
    <mergeCell ref="B67:AB67"/>
    <mergeCell ref="B117:AB117"/>
    <mergeCell ref="B93:AB93"/>
    <mergeCell ref="B65:AB65"/>
    <mergeCell ref="B68:AB68"/>
    <mergeCell ref="B69:AB69"/>
    <mergeCell ref="B58:AB58"/>
    <mergeCell ref="B87:AB87"/>
    <mergeCell ref="B94:AB94"/>
    <mergeCell ref="B70:AB70"/>
    <mergeCell ref="B81:AB81"/>
    <mergeCell ref="B108:AB108"/>
    <mergeCell ref="B113:AB113"/>
    <mergeCell ref="B112:AB112"/>
    <mergeCell ref="B106:AB106"/>
    <mergeCell ref="B49:AB49"/>
    <mergeCell ref="B57:AB57"/>
    <mergeCell ref="B82:AB82"/>
    <mergeCell ref="B59:AB59"/>
    <mergeCell ref="B98:AB98"/>
    <mergeCell ref="B53:AB53"/>
    <mergeCell ref="CP199:DD199"/>
    <mergeCell ref="CP189:DD189"/>
    <mergeCell ref="CP192:DD192"/>
    <mergeCell ref="B101:AB101"/>
    <mergeCell ref="B121:AB121"/>
    <mergeCell ref="B103:AB103"/>
    <mergeCell ref="B102:AB102"/>
    <mergeCell ref="B111:AB111"/>
    <mergeCell ref="AI131:BC131"/>
    <mergeCell ref="B191:AB191"/>
    <mergeCell ref="CP238:DD238"/>
    <mergeCell ref="CP233:DD233"/>
    <mergeCell ref="BZ237:CO237"/>
    <mergeCell ref="BZ235:CO235"/>
    <mergeCell ref="CP258:DD258"/>
    <mergeCell ref="BZ238:CO238"/>
    <mergeCell ref="CP241:DD241"/>
    <mergeCell ref="CP237:DD237"/>
    <mergeCell ref="BZ241:CO241"/>
    <mergeCell ref="CP260:DD260"/>
    <mergeCell ref="CP239:DD239"/>
    <mergeCell ref="BZ261:CO261"/>
    <mergeCell ref="CP240:DD240"/>
    <mergeCell ref="CP247:DD247"/>
    <mergeCell ref="CP261:DD261"/>
    <mergeCell ref="BZ240:CO240"/>
    <mergeCell ref="BZ247:CO247"/>
    <mergeCell ref="CP256:DD256"/>
    <mergeCell ref="BZ239:CO239"/>
    <mergeCell ref="CP230:DD230"/>
    <mergeCell ref="CP220:DD220"/>
    <mergeCell ref="CP225:DD225"/>
    <mergeCell ref="CP231:DD231"/>
    <mergeCell ref="CP255:DD255"/>
    <mergeCell ref="CP250:DD250"/>
    <mergeCell ref="CP251:DD251"/>
    <mergeCell ref="CP252:DD252"/>
    <mergeCell ref="CP253:DD253"/>
    <mergeCell ref="CP234:DD234"/>
    <mergeCell ref="CP267:DD267"/>
    <mergeCell ref="CP272:DD272"/>
    <mergeCell ref="BZ256:CO256"/>
    <mergeCell ref="BZ262:CO262"/>
    <mergeCell ref="BZ269:CO269"/>
    <mergeCell ref="CP269:DD269"/>
    <mergeCell ref="BZ264:CO264"/>
    <mergeCell ref="CP266:DD266"/>
    <mergeCell ref="CP265:DD265"/>
    <mergeCell ref="CP262:DD262"/>
    <mergeCell ref="CP264:DD264"/>
    <mergeCell ref="BZ282:CO282"/>
    <mergeCell ref="BZ287:CO287"/>
    <mergeCell ref="BZ280:CO280"/>
    <mergeCell ref="BZ284:CO284"/>
    <mergeCell ref="BZ281:CO281"/>
    <mergeCell ref="BZ283:CO283"/>
    <mergeCell ref="BZ285:CO285"/>
    <mergeCell ref="BZ286:CO286"/>
    <mergeCell ref="BZ277:CO277"/>
    <mergeCell ref="BD235:BY235"/>
    <mergeCell ref="AI238:BC238"/>
    <mergeCell ref="BD238:BY238"/>
    <mergeCell ref="BD234:BY234"/>
    <mergeCell ref="BD236:BY236"/>
    <mergeCell ref="AI233:BC233"/>
    <mergeCell ref="BD233:BY233"/>
    <mergeCell ref="AI236:BC236"/>
    <mergeCell ref="AI249:BC249"/>
    <mergeCell ref="AI234:BC234"/>
    <mergeCell ref="AI235:BC235"/>
    <mergeCell ref="AI248:BC248"/>
    <mergeCell ref="BD239:BY239"/>
    <mergeCell ref="AI245:BC245"/>
    <mergeCell ref="BD245:BY245"/>
    <mergeCell ref="BD240:BY240"/>
    <mergeCell ref="BD247:BY247"/>
    <mergeCell ref="AI243:BC243"/>
    <mergeCell ref="BD250:BY250"/>
    <mergeCell ref="BD263:BY263"/>
    <mergeCell ref="BD267:BY267"/>
    <mergeCell ref="BD264:BY264"/>
    <mergeCell ref="BZ248:CO248"/>
    <mergeCell ref="BD259:BY259"/>
    <mergeCell ref="BZ258:CO258"/>
    <mergeCell ref="BZ250:CO250"/>
    <mergeCell ref="BZ254:CO254"/>
    <mergeCell ref="BZ294:CO294"/>
    <mergeCell ref="CP282:DD282"/>
    <mergeCell ref="AI250:BC250"/>
    <mergeCell ref="BZ265:CO265"/>
    <mergeCell ref="BZ275:CO275"/>
    <mergeCell ref="BD275:BY275"/>
    <mergeCell ref="BD276:BY276"/>
    <mergeCell ref="CP279:DD279"/>
    <mergeCell ref="BZ276:CO276"/>
    <mergeCell ref="CP276:DD276"/>
    <mergeCell ref="AI312:BC312"/>
    <mergeCell ref="BD312:BY312"/>
    <mergeCell ref="AI301:BC301"/>
    <mergeCell ref="AI296:BC296"/>
    <mergeCell ref="AC285:AH285"/>
    <mergeCell ref="AC290:AH290"/>
    <mergeCell ref="BD293:BY293"/>
    <mergeCell ref="BD294:BY294"/>
    <mergeCell ref="AI293:BC293"/>
    <mergeCell ref="BD296:BY296"/>
    <mergeCell ref="BZ301:CO301"/>
    <mergeCell ref="BD298:BY298"/>
    <mergeCell ref="AI299:BC299"/>
    <mergeCell ref="AC295:AH295"/>
    <mergeCell ref="AC297:AH297"/>
    <mergeCell ref="AC300:AH300"/>
    <mergeCell ref="BD297:BY297"/>
    <mergeCell ref="AI297:BC297"/>
    <mergeCell ref="BD295:BY295"/>
    <mergeCell ref="BD300:BY300"/>
    <mergeCell ref="AC292:AH292"/>
    <mergeCell ref="BD277:BY277"/>
    <mergeCell ref="AC293:AH293"/>
    <mergeCell ref="AI278:BC278"/>
    <mergeCell ref="BD289:BY289"/>
    <mergeCell ref="AI284:BC284"/>
    <mergeCell ref="AC277:AH277"/>
    <mergeCell ref="AC280:AH280"/>
    <mergeCell ref="BD281:BY281"/>
    <mergeCell ref="AC282:AH282"/>
    <mergeCell ref="B298:AB298"/>
    <mergeCell ref="B312:AB312"/>
    <mergeCell ref="B266:AB266"/>
    <mergeCell ref="B271:AB271"/>
    <mergeCell ref="B272:AB272"/>
    <mergeCell ref="B275:AB275"/>
    <mergeCell ref="B274:AB274"/>
    <mergeCell ref="B299:AB299"/>
    <mergeCell ref="B305:AB305"/>
    <mergeCell ref="B285:AB285"/>
    <mergeCell ref="BZ299:CO299"/>
    <mergeCell ref="BZ295:CO295"/>
    <mergeCell ref="BZ297:CO297"/>
    <mergeCell ref="AI289:BC289"/>
    <mergeCell ref="B308:AB308"/>
    <mergeCell ref="B310:AB310"/>
    <mergeCell ref="B304:AB304"/>
    <mergeCell ref="B302:AB302"/>
    <mergeCell ref="B300:AB300"/>
    <mergeCell ref="B301:AB301"/>
    <mergeCell ref="CP286:DD286"/>
    <mergeCell ref="BD299:BY299"/>
    <mergeCell ref="CP289:DD289"/>
    <mergeCell ref="BD301:BY301"/>
    <mergeCell ref="AC298:AH298"/>
    <mergeCell ref="AI298:BC298"/>
    <mergeCell ref="AC296:AH296"/>
    <mergeCell ref="AI295:BC295"/>
    <mergeCell ref="CP287:DD287"/>
    <mergeCell ref="CP299:DD299"/>
    <mergeCell ref="CP298:DD298"/>
    <mergeCell ref="CP300:DD300"/>
    <mergeCell ref="CP301:DD301"/>
    <mergeCell ref="CP294:DD294"/>
    <mergeCell ref="CP292:DD292"/>
    <mergeCell ref="CP290:DD290"/>
    <mergeCell ref="CP296:DD296"/>
    <mergeCell ref="CP293:DD293"/>
    <mergeCell ref="CP291:DD291"/>
    <mergeCell ref="CP280:DD280"/>
    <mergeCell ref="CP281:DD281"/>
    <mergeCell ref="CP274:DD274"/>
    <mergeCell ref="CP277:DD277"/>
    <mergeCell ref="CP284:DD284"/>
    <mergeCell ref="CP278:DD278"/>
    <mergeCell ref="CP275:DD275"/>
    <mergeCell ref="BZ296:CO296"/>
    <mergeCell ref="CP297:DD297"/>
    <mergeCell ref="CP295:DD295"/>
    <mergeCell ref="BD248:BY248"/>
    <mergeCell ref="BD249:BY249"/>
    <mergeCell ref="BD252:BY252"/>
    <mergeCell ref="BD257:BY257"/>
    <mergeCell ref="CP249:DD249"/>
    <mergeCell ref="CP273:DD273"/>
    <mergeCell ref="BZ253:CO253"/>
    <mergeCell ref="BZ300:CO300"/>
    <mergeCell ref="BD292:BY292"/>
    <mergeCell ref="BD260:BY260"/>
    <mergeCell ref="BZ278:CO278"/>
    <mergeCell ref="BD279:BY279"/>
    <mergeCell ref="BD273:BY273"/>
    <mergeCell ref="BD278:BY278"/>
    <mergeCell ref="BZ293:CO293"/>
    <mergeCell ref="BZ298:CO298"/>
    <mergeCell ref="BD286:BY286"/>
    <mergeCell ref="AC251:AH251"/>
    <mergeCell ref="AI252:BC252"/>
    <mergeCell ref="AI257:BC257"/>
    <mergeCell ref="AI261:BC261"/>
    <mergeCell ref="BZ252:CO252"/>
    <mergeCell ref="BD256:BY256"/>
    <mergeCell ref="AC257:AH257"/>
    <mergeCell ref="AC254:AH254"/>
    <mergeCell ref="BD258:BY258"/>
    <mergeCell ref="BD253:BY253"/>
    <mergeCell ref="AC241:AH241"/>
    <mergeCell ref="AI241:BC241"/>
    <mergeCell ref="B246:AB246"/>
    <mergeCell ref="AC246:AH246"/>
    <mergeCell ref="B248:AB248"/>
    <mergeCell ref="AC247:AH247"/>
    <mergeCell ref="B244:AB244"/>
    <mergeCell ref="B242:AB242"/>
    <mergeCell ref="AC242:AH242"/>
    <mergeCell ref="AI242:BC242"/>
    <mergeCell ref="AI229:BC229"/>
    <mergeCell ref="AI240:BC240"/>
    <mergeCell ref="AI237:BC237"/>
    <mergeCell ref="B249:AB249"/>
    <mergeCell ref="AI247:BC247"/>
    <mergeCell ref="B215:AB215"/>
    <mergeCell ref="AC227:AH227"/>
    <mergeCell ref="AC230:AH230"/>
    <mergeCell ref="B229:AB229"/>
    <mergeCell ref="B231:AB231"/>
    <mergeCell ref="AC209:AH209"/>
    <mergeCell ref="AC207:AH207"/>
    <mergeCell ref="AC208:AH208"/>
    <mergeCell ref="B223:AB223"/>
    <mergeCell ref="AC221:AH221"/>
    <mergeCell ref="B214:AB214"/>
    <mergeCell ref="AC213:AH213"/>
    <mergeCell ref="B209:AB209"/>
    <mergeCell ref="B218:AB218"/>
    <mergeCell ref="AC219:AH219"/>
    <mergeCell ref="AC216:AH216"/>
    <mergeCell ref="B217:AB217"/>
    <mergeCell ref="AC217:AH217"/>
    <mergeCell ref="B219:AB219"/>
    <mergeCell ref="AC218:AH218"/>
    <mergeCell ref="AC220:AH220"/>
    <mergeCell ref="B222:AB222"/>
    <mergeCell ref="BZ196:CO196"/>
    <mergeCell ref="BZ197:CO197"/>
    <mergeCell ref="AI198:BC198"/>
    <mergeCell ref="B204:AB204"/>
    <mergeCell ref="B203:AB203"/>
    <mergeCell ref="B198:AB198"/>
    <mergeCell ref="AC203:AH203"/>
    <mergeCell ref="AI203:BC203"/>
    <mergeCell ref="AC200:AH200"/>
    <mergeCell ref="AC201:AH201"/>
    <mergeCell ref="BD196:BY196"/>
    <mergeCell ref="BD200:BY200"/>
    <mergeCell ref="AC199:AH199"/>
    <mergeCell ref="AI199:BC199"/>
    <mergeCell ref="B194:AB194"/>
    <mergeCell ref="B197:AB197"/>
    <mergeCell ref="B196:AB196"/>
    <mergeCell ref="AC195:AH195"/>
    <mergeCell ref="AC197:AH197"/>
    <mergeCell ref="B192:AB192"/>
    <mergeCell ref="BD176:BY176"/>
    <mergeCell ref="B193:AB193"/>
    <mergeCell ref="B195:AB195"/>
    <mergeCell ref="AC28:AH28"/>
    <mergeCell ref="AI28:BC28"/>
    <mergeCell ref="AC30:AH30"/>
    <mergeCell ref="AC84:AH84"/>
    <mergeCell ref="AI168:BC168"/>
    <mergeCell ref="AC41:AH41"/>
    <mergeCell ref="CP191:DD191"/>
    <mergeCell ref="CP195:DD195"/>
    <mergeCell ref="CP193:DD193"/>
    <mergeCell ref="BZ180:CO180"/>
    <mergeCell ref="BD177:BY177"/>
    <mergeCell ref="AI191:BC191"/>
    <mergeCell ref="CP190:DD190"/>
    <mergeCell ref="BD180:BY180"/>
    <mergeCell ref="CP178:DD178"/>
    <mergeCell ref="BZ192:CO192"/>
    <mergeCell ref="AI15:BC15"/>
    <mergeCell ref="AI33:BC33"/>
    <mergeCell ref="AI49:BC49"/>
    <mergeCell ref="AI54:BC54"/>
    <mergeCell ref="AI16:BC16"/>
    <mergeCell ref="AI45:BC45"/>
    <mergeCell ref="AI36:BC36"/>
    <mergeCell ref="AI34:BC34"/>
    <mergeCell ref="AI51:BC51"/>
    <mergeCell ref="AI50:BC50"/>
    <mergeCell ref="AI19:BC19"/>
    <mergeCell ref="AC117:AH117"/>
    <mergeCell ref="AC103:AH103"/>
    <mergeCell ref="AI104:BC104"/>
    <mergeCell ref="AI97:BC97"/>
    <mergeCell ref="AC85:AH85"/>
    <mergeCell ref="AI77:BC77"/>
    <mergeCell ref="AC68:AH68"/>
    <mergeCell ref="AC69:AH69"/>
    <mergeCell ref="AI31:BC31"/>
    <mergeCell ref="AC70:AH70"/>
    <mergeCell ref="AI92:BC92"/>
    <mergeCell ref="AC44:AH44"/>
    <mergeCell ref="AC71:AH71"/>
    <mergeCell ref="AC76:AH76"/>
    <mergeCell ref="AC45:AH45"/>
    <mergeCell ref="AC46:AH46"/>
    <mergeCell ref="AC87:AH87"/>
    <mergeCell ref="AI44:BC44"/>
    <mergeCell ref="AC83:AH83"/>
    <mergeCell ref="AC47:AH47"/>
    <mergeCell ref="AI42:BC42"/>
    <mergeCell ref="AI27:BC27"/>
    <mergeCell ref="AI47:BC47"/>
    <mergeCell ref="AC43:AH43"/>
    <mergeCell ref="AC48:AH48"/>
    <mergeCell ref="AC42:AH42"/>
    <mergeCell ref="AC38:AH38"/>
    <mergeCell ref="AC37:AH37"/>
    <mergeCell ref="AI39:BC39"/>
    <mergeCell ref="AI20:BC20"/>
    <mergeCell ref="AI29:BC29"/>
    <mergeCell ref="AI26:BC26"/>
    <mergeCell ref="AC58:AH58"/>
    <mergeCell ref="AI53:BC53"/>
    <mergeCell ref="AI56:BC56"/>
    <mergeCell ref="AI52:BC52"/>
    <mergeCell ref="AC52:AH52"/>
    <mergeCell ref="AC49:AH49"/>
    <mergeCell ref="AC54:AH54"/>
    <mergeCell ref="AI55:BC55"/>
    <mergeCell ref="CP21:DD21"/>
    <mergeCell ref="BD19:BY19"/>
    <mergeCell ref="AI48:BC48"/>
    <mergeCell ref="AC55:AH55"/>
    <mergeCell ref="BZ50:CO50"/>
    <mergeCell ref="BD51:BY51"/>
    <mergeCell ref="CP20:DD20"/>
    <mergeCell ref="CP46:DD46"/>
    <mergeCell ref="CP49:DD49"/>
    <mergeCell ref="CP42:DD42"/>
    <mergeCell ref="CP10:DD10"/>
    <mergeCell ref="CP11:DD11"/>
    <mergeCell ref="BZ11:CO11"/>
    <mergeCell ref="BD15:BY15"/>
    <mergeCell ref="BZ17:CO17"/>
    <mergeCell ref="AC35:AH35"/>
    <mergeCell ref="AI22:BC22"/>
    <mergeCell ref="AI21:BC21"/>
    <mergeCell ref="CP12:DD12"/>
    <mergeCell ref="CP17:DD17"/>
    <mergeCell ref="BZ14:CO14"/>
    <mergeCell ref="BZ15:CO15"/>
    <mergeCell ref="BZ16:CO16"/>
    <mergeCell ref="BD18:BY18"/>
    <mergeCell ref="CP18:DD18"/>
    <mergeCell ref="BZ20:CO20"/>
    <mergeCell ref="CP16:DD16"/>
    <mergeCell ref="CP15:DD15"/>
    <mergeCell ref="BD14:BY14"/>
    <mergeCell ref="BD16:BY16"/>
    <mergeCell ref="AC56:AH56"/>
    <mergeCell ref="AC51:AH51"/>
    <mergeCell ref="AC53:AH53"/>
    <mergeCell ref="AC63:AH63"/>
    <mergeCell ref="CP22:DD22"/>
    <mergeCell ref="BZ51:CO51"/>
    <mergeCell ref="BD47:BY47"/>
    <mergeCell ref="CP51:DD51"/>
    <mergeCell ref="BD49:BY49"/>
    <mergeCell ref="AI35:BC35"/>
    <mergeCell ref="CP14:DD14"/>
    <mergeCell ref="CP9:DD9"/>
    <mergeCell ref="BD12:BY12"/>
    <mergeCell ref="CP13:DD13"/>
    <mergeCell ref="CP54:DD54"/>
    <mergeCell ref="BZ55:CO55"/>
    <mergeCell ref="CP55:DD55"/>
    <mergeCell ref="CP34:DD34"/>
    <mergeCell ref="BZ19:CO19"/>
    <mergeCell ref="CP19:DD19"/>
    <mergeCell ref="CP90:DD90"/>
    <mergeCell ref="CP116:DD116"/>
    <mergeCell ref="BZ110:CO110"/>
    <mergeCell ref="CP109:DD109"/>
    <mergeCell ref="BZ123:CO123"/>
    <mergeCell ref="BD115:BY115"/>
    <mergeCell ref="BZ104:CO104"/>
    <mergeCell ref="BD106:BY106"/>
    <mergeCell ref="BZ107:CO107"/>
    <mergeCell ref="BD117:BY117"/>
    <mergeCell ref="BD116:BY116"/>
    <mergeCell ref="BD124:BY124"/>
    <mergeCell ref="BZ124:CO124"/>
    <mergeCell ref="CP139:DD139"/>
    <mergeCell ref="CP143:DD143"/>
    <mergeCell ref="BZ143:CO143"/>
    <mergeCell ref="CP133:DD133"/>
    <mergeCell ref="BD120:BY120"/>
    <mergeCell ref="BZ120:CO120"/>
    <mergeCell ref="CP140:DD140"/>
    <mergeCell ref="BZ153:CO153"/>
    <mergeCell ref="BZ148:CO148"/>
    <mergeCell ref="BZ146:CO146"/>
    <mergeCell ref="BZ145:CO145"/>
    <mergeCell ref="BZ152:CO152"/>
    <mergeCell ref="CP147:DD147"/>
    <mergeCell ref="CP149:DD149"/>
    <mergeCell ref="BZ149:CO149"/>
    <mergeCell ref="CP152:DD152"/>
    <mergeCell ref="CP146:DD146"/>
    <mergeCell ref="CP92:DD92"/>
    <mergeCell ref="CP89:DD89"/>
    <mergeCell ref="BZ90:CO90"/>
    <mergeCell ref="BZ115:CO115"/>
    <mergeCell ref="BZ105:CO105"/>
    <mergeCell ref="CP105:DD105"/>
    <mergeCell ref="CP112:DD112"/>
    <mergeCell ref="CP104:DD104"/>
    <mergeCell ref="CP91:DD91"/>
    <mergeCell ref="CP115:DD115"/>
    <mergeCell ref="BZ71:CO71"/>
    <mergeCell ref="BZ68:CO68"/>
    <mergeCell ref="CP52:DD52"/>
    <mergeCell ref="BZ79:CO79"/>
    <mergeCell ref="BZ72:CO72"/>
    <mergeCell ref="CP53:DD53"/>
    <mergeCell ref="BZ62:CO62"/>
    <mergeCell ref="BZ53:CO53"/>
    <mergeCell ref="CP62:DD62"/>
    <mergeCell ref="BZ54:CO54"/>
    <mergeCell ref="CP85:DD85"/>
    <mergeCell ref="BZ61:CO61"/>
    <mergeCell ref="CP80:DD80"/>
    <mergeCell ref="CP84:DD84"/>
    <mergeCell ref="BZ52:CO52"/>
    <mergeCell ref="CP57:DD57"/>
    <mergeCell ref="CP56:DD56"/>
    <mergeCell ref="BZ58:CO58"/>
    <mergeCell ref="CP59:DD59"/>
    <mergeCell ref="BZ60:CO60"/>
    <mergeCell ref="CP88:DD88"/>
    <mergeCell ref="BZ89:CO89"/>
    <mergeCell ref="BD91:BY91"/>
    <mergeCell ref="CP45:DD45"/>
    <mergeCell ref="BD40:BY40"/>
    <mergeCell ref="CP44:DD44"/>
    <mergeCell ref="CP43:DD43"/>
    <mergeCell ref="CP50:DD50"/>
    <mergeCell ref="CP48:DD48"/>
    <mergeCell ref="BZ48:CO48"/>
    <mergeCell ref="BD80:BY80"/>
    <mergeCell ref="CP47:DD47"/>
    <mergeCell ref="CP40:DD40"/>
    <mergeCell ref="BZ39:CO39"/>
    <mergeCell ref="BZ45:CO45"/>
    <mergeCell ref="BZ42:CO42"/>
    <mergeCell ref="BD48:BY48"/>
    <mergeCell ref="BD50:BY50"/>
    <mergeCell ref="BZ44:CO44"/>
    <mergeCell ref="BD44:BY44"/>
    <mergeCell ref="CP37:DD37"/>
    <mergeCell ref="BD46:BY46"/>
    <mergeCell ref="BZ37:CO37"/>
    <mergeCell ref="CP39:DD39"/>
    <mergeCell ref="BZ40:CO40"/>
    <mergeCell ref="BD41:BY41"/>
    <mergeCell ref="BD43:BY43"/>
    <mergeCell ref="CP38:DD38"/>
    <mergeCell ref="BD37:BY37"/>
    <mergeCell ref="BZ38:CO38"/>
    <mergeCell ref="CP25:DD25"/>
    <mergeCell ref="CP26:DD26"/>
    <mergeCell ref="BZ30:CO30"/>
    <mergeCell ref="CP30:DD30"/>
    <mergeCell ref="BD26:BY26"/>
    <mergeCell ref="CP23:DD23"/>
    <mergeCell ref="BZ23:CO23"/>
    <mergeCell ref="BD27:BY27"/>
    <mergeCell ref="BD23:BY23"/>
    <mergeCell ref="BD20:BY20"/>
    <mergeCell ref="BZ21:CO21"/>
    <mergeCell ref="BZ22:CO22"/>
    <mergeCell ref="BZ18:CO18"/>
    <mergeCell ref="BD28:BY28"/>
    <mergeCell ref="BZ26:CO26"/>
    <mergeCell ref="BD22:BY22"/>
    <mergeCell ref="BZ28:CO28"/>
    <mergeCell ref="AI17:BC17"/>
    <mergeCell ref="CP29:DD29"/>
    <mergeCell ref="CP27:DD27"/>
    <mergeCell ref="CP31:DD31"/>
    <mergeCell ref="CP24:DD24"/>
    <mergeCell ref="BD17:BY17"/>
    <mergeCell ref="BZ24:CO24"/>
    <mergeCell ref="BZ25:CO25"/>
    <mergeCell ref="BD21:BY21"/>
    <mergeCell ref="BD24:BY24"/>
    <mergeCell ref="BD31:BY31"/>
    <mergeCell ref="BZ27:CO27"/>
    <mergeCell ref="BD33:BY33"/>
    <mergeCell ref="CP33:DD33"/>
    <mergeCell ref="CP28:DD28"/>
    <mergeCell ref="BZ33:CO33"/>
    <mergeCell ref="CP35:DD35"/>
    <mergeCell ref="CP36:DD36"/>
    <mergeCell ref="BD25:BY25"/>
    <mergeCell ref="AC32:AH32"/>
    <mergeCell ref="BZ31:CO31"/>
    <mergeCell ref="BD29:BY29"/>
    <mergeCell ref="AC31:AH31"/>
    <mergeCell ref="BD32:BY32"/>
    <mergeCell ref="BZ32:CO32"/>
    <mergeCell ref="CP32:DD32"/>
    <mergeCell ref="AI37:BC37"/>
    <mergeCell ref="BD34:BY34"/>
    <mergeCell ref="AI25:BC25"/>
    <mergeCell ref="BZ35:CO35"/>
    <mergeCell ref="AI30:BC30"/>
    <mergeCell ref="BD30:BY30"/>
    <mergeCell ref="BZ34:CO34"/>
    <mergeCell ref="BD35:BY35"/>
    <mergeCell ref="AI32:BC32"/>
    <mergeCell ref="BZ29:CO29"/>
    <mergeCell ref="BD38:BY38"/>
    <mergeCell ref="AI41:BC41"/>
    <mergeCell ref="BZ41:CO41"/>
    <mergeCell ref="BD39:BY39"/>
    <mergeCell ref="AI38:BC38"/>
    <mergeCell ref="AI40:BC40"/>
    <mergeCell ref="AC97:AH97"/>
    <mergeCell ref="BZ36:CO36"/>
    <mergeCell ref="BD36:BY36"/>
    <mergeCell ref="CP41:DD41"/>
    <mergeCell ref="AI46:BC46"/>
    <mergeCell ref="BD42:BY42"/>
    <mergeCell ref="BZ43:CO43"/>
    <mergeCell ref="AI43:BC43"/>
    <mergeCell ref="BZ46:CO46"/>
    <mergeCell ref="BD45:BY45"/>
    <mergeCell ref="AI88:BC88"/>
    <mergeCell ref="AC98:AH98"/>
    <mergeCell ref="AC91:AH91"/>
    <mergeCell ref="AC89:AH89"/>
    <mergeCell ref="BD95:BY95"/>
    <mergeCell ref="BD88:BY88"/>
    <mergeCell ref="AC93:AH93"/>
    <mergeCell ref="BD98:BY98"/>
    <mergeCell ref="AI98:BC98"/>
    <mergeCell ref="AC88:AH88"/>
    <mergeCell ref="AI84:BC84"/>
    <mergeCell ref="AC95:AH95"/>
    <mergeCell ref="AC94:AH94"/>
    <mergeCell ref="AI87:BC87"/>
    <mergeCell ref="BD83:BY83"/>
    <mergeCell ref="BD84:BY84"/>
    <mergeCell ref="AI91:BC91"/>
    <mergeCell ref="AC90:AH90"/>
    <mergeCell ref="BD90:BY90"/>
    <mergeCell ref="AI83:BC83"/>
    <mergeCell ref="AC80:AH80"/>
    <mergeCell ref="AC81:AH81"/>
    <mergeCell ref="BD79:BY79"/>
    <mergeCell ref="AC86:AH86"/>
    <mergeCell ref="BZ86:CO86"/>
    <mergeCell ref="BZ84:CO84"/>
    <mergeCell ref="BD86:BY86"/>
    <mergeCell ref="AI80:BC80"/>
    <mergeCell ref="BZ81:CO81"/>
    <mergeCell ref="BZ80:CO80"/>
    <mergeCell ref="BD89:BY89"/>
    <mergeCell ref="BZ85:CO85"/>
    <mergeCell ref="BZ75:CO75"/>
    <mergeCell ref="BZ59:CO59"/>
    <mergeCell ref="AI85:BC85"/>
    <mergeCell ref="AI76:BC76"/>
    <mergeCell ref="BD78:BY78"/>
    <mergeCell ref="AI78:BC78"/>
    <mergeCell ref="BZ83:CO83"/>
    <mergeCell ref="BZ82:CO82"/>
    <mergeCell ref="AI86:BC86"/>
    <mergeCell ref="BZ56:CO56"/>
    <mergeCell ref="BZ57:CO57"/>
    <mergeCell ref="BD81:BY81"/>
    <mergeCell ref="AC78:AH78"/>
    <mergeCell ref="AC79:AH79"/>
    <mergeCell ref="AI65:BC65"/>
    <mergeCell ref="AI57:BC57"/>
    <mergeCell ref="BD66:BY66"/>
    <mergeCell ref="BD64:BY64"/>
    <mergeCell ref="AC59:AH59"/>
    <mergeCell ref="AI58:BC58"/>
    <mergeCell ref="AI63:BC63"/>
    <mergeCell ref="AC57:AH57"/>
    <mergeCell ref="AC61:AH61"/>
    <mergeCell ref="AI69:BC69"/>
    <mergeCell ref="AC64:AH64"/>
    <mergeCell ref="AC67:AH67"/>
    <mergeCell ref="AC65:AH65"/>
    <mergeCell ref="AC66:AH66"/>
    <mergeCell ref="AI70:BC70"/>
    <mergeCell ref="AI59:BC59"/>
    <mergeCell ref="BD67:BY67"/>
    <mergeCell ref="AI67:BC67"/>
    <mergeCell ref="AI66:BC66"/>
    <mergeCell ref="BD61:BY61"/>
    <mergeCell ref="BD60:BY60"/>
    <mergeCell ref="BD59:BY59"/>
    <mergeCell ref="AI68:BC68"/>
    <mergeCell ref="AC72:AH72"/>
    <mergeCell ref="AI75:BC75"/>
    <mergeCell ref="AC74:AH74"/>
    <mergeCell ref="AI72:BC72"/>
    <mergeCell ref="AI71:BC71"/>
    <mergeCell ref="AC73:AH73"/>
    <mergeCell ref="AI74:BC74"/>
    <mergeCell ref="BZ154:CO154"/>
    <mergeCell ref="AC75:AH75"/>
    <mergeCell ref="AI89:BC89"/>
    <mergeCell ref="AI93:BC93"/>
    <mergeCell ref="AI79:BC79"/>
    <mergeCell ref="AI81:BC81"/>
    <mergeCell ref="BD93:BY93"/>
    <mergeCell ref="BD92:BY92"/>
    <mergeCell ref="AI99:BC99"/>
    <mergeCell ref="AI117:BC117"/>
    <mergeCell ref="CP113:DD113"/>
    <mergeCell ref="BZ113:CO113"/>
    <mergeCell ref="BD99:BY99"/>
    <mergeCell ref="BD103:BY103"/>
    <mergeCell ref="BD149:BY149"/>
    <mergeCell ref="CP135:DD135"/>
    <mergeCell ref="CP138:DD138"/>
    <mergeCell ref="CP136:DD136"/>
    <mergeCell ref="BD143:BY143"/>
    <mergeCell ref="CP142:DD142"/>
    <mergeCell ref="BZ142:CO142"/>
    <mergeCell ref="BZ140:CO140"/>
    <mergeCell ref="BD160:BY160"/>
    <mergeCell ref="BD167:BY167"/>
    <mergeCell ref="BD169:BY169"/>
    <mergeCell ref="CP144:DD144"/>
    <mergeCell ref="CP155:DD155"/>
    <mergeCell ref="BD152:BY152"/>
    <mergeCell ref="BD144:BY144"/>
    <mergeCell ref="BD155:BY155"/>
    <mergeCell ref="BZ155:CO155"/>
    <mergeCell ref="CP153:DD153"/>
    <mergeCell ref="CP168:DD168"/>
    <mergeCell ref="BZ170:CO170"/>
    <mergeCell ref="CP165:DD165"/>
    <mergeCell ref="BZ166:CO166"/>
    <mergeCell ref="BZ159:CO159"/>
    <mergeCell ref="CP154:DD154"/>
    <mergeCell ref="CP161:DD161"/>
    <mergeCell ref="CP157:DD157"/>
    <mergeCell ref="BZ156:CO156"/>
    <mergeCell ref="BD179:BY179"/>
    <mergeCell ref="BZ165:CO165"/>
    <mergeCell ref="BD172:BY172"/>
    <mergeCell ref="BD181:BY181"/>
    <mergeCell ref="BD170:BY170"/>
    <mergeCell ref="BZ164:CO164"/>
    <mergeCell ref="BZ169:CO169"/>
    <mergeCell ref="BD178:BY178"/>
    <mergeCell ref="BZ178:CO178"/>
    <mergeCell ref="CP158:DD158"/>
    <mergeCell ref="CP162:DD162"/>
    <mergeCell ref="BZ158:CO158"/>
    <mergeCell ref="CP160:DD160"/>
    <mergeCell ref="BZ249:CO249"/>
    <mergeCell ref="BZ191:CO191"/>
    <mergeCell ref="CP164:DD164"/>
    <mergeCell ref="CP176:DD176"/>
    <mergeCell ref="CP179:DD179"/>
    <mergeCell ref="BZ175:CO175"/>
    <mergeCell ref="AI173:BC173"/>
    <mergeCell ref="AC166:AH166"/>
    <mergeCell ref="AC162:AH162"/>
    <mergeCell ref="B174:AB174"/>
    <mergeCell ref="AI165:BC165"/>
    <mergeCell ref="AI174:BC174"/>
    <mergeCell ref="B173:AB173"/>
    <mergeCell ref="B165:AB165"/>
    <mergeCell ref="AI172:BC172"/>
    <mergeCell ref="AC170:AH170"/>
    <mergeCell ref="CP148:DD148"/>
    <mergeCell ref="BZ161:CO161"/>
    <mergeCell ref="BZ157:CO157"/>
    <mergeCell ref="CP170:DD170"/>
    <mergeCell ref="CP172:DD172"/>
    <mergeCell ref="AI152:BC152"/>
    <mergeCell ref="AI150:BC150"/>
    <mergeCell ref="AI157:BC157"/>
    <mergeCell ref="BD159:BY159"/>
    <mergeCell ref="BZ162:CO162"/>
    <mergeCell ref="CP188:DD188"/>
    <mergeCell ref="BD153:BY153"/>
    <mergeCell ref="CP156:DD156"/>
    <mergeCell ref="BD158:BY158"/>
    <mergeCell ref="BD162:BY162"/>
    <mergeCell ref="BD166:BY166"/>
    <mergeCell ref="CP163:DD163"/>
    <mergeCell ref="BD175:BY175"/>
    <mergeCell ref="CP173:DD173"/>
    <mergeCell ref="BZ179:CO179"/>
    <mergeCell ref="AI175:BC175"/>
    <mergeCell ref="BZ168:CO168"/>
    <mergeCell ref="BD168:BY168"/>
    <mergeCell ref="BZ163:CO163"/>
    <mergeCell ref="BZ171:CO171"/>
    <mergeCell ref="AI188:BC188"/>
    <mergeCell ref="AI183:BC183"/>
    <mergeCell ref="AI180:BC180"/>
    <mergeCell ref="AI181:BC181"/>
    <mergeCell ref="AI185:BC185"/>
    <mergeCell ref="AI177:BC177"/>
    <mergeCell ref="AI163:BC163"/>
    <mergeCell ref="B297:AB297"/>
    <mergeCell ref="B296:AB296"/>
    <mergeCell ref="AI259:BC259"/>
    <mergeCell ref="B250:AB250"/>
    <mergeCell ref="AC249:AH249"/>
    <mergeCell ref="B295:AB295"/>
    <mergeCell ref="B277:AB277"/>
    <mergeCell ref="B284:AB284"/>
    <mergeCell ref="B276:AB276"/>
    <mergeCell ref="B268:AB268"/>
    <mergeCell ref="AI294:BC294"/>
    <mergeCell ref="AI156:BC156"/>
    <mergeCell ref="AI137:BC137"/>
    <mergeCell ref="AI155:BC155"/>
    <mergeCell ref="AI148:BC148"/>
    <mergeCell ref="B201:AB201"/>
    <mergeCell ref="B199:AB199"/>
    <mergeCell ref="B200:AB200"/>
    <mergeCell ref="AI179:BC179"/>
    <mergeCell ref="B238:AB238"/>
    <mergeCell ref="B227:AB227"/>
    <mergeCell ref="B252:AB252"/>
    <mergeCell ref="AC239:AH239"/>
    <mergeCell ref="B230:AB230"/>
    <mergeCell ref="AC232:AH232"/>
    <mergeCell ref="B241:AB241"/>
    <mergeCell ref="AC238:AH238"/>
    <mergeCell ref="B247:AB247"/>
    <mergeCell ref="AC229:AH229"/>
    <mergeCell ref="AI308:BC308"/>
    <mergeCell ref="AI309:BC309"/>
    <mergeCell ref="AC304:AH304"/>
    <mergeCell ref="AC303:AH303"/>
    <mergeCell ref="AI300:BC300"/>
    <mergeCell ref="AC309:AH309"/>
    <mergeCell ref="AI303:BC303"/>
    <mergeCell ref="AC302:AH302"/>
    <mergeCell ref="AC291:AH291"/>
    <mergeCell ref="AI230:BC230"/>
    <mergeCell ref="AI231:BC231"/>
    <mergeCell ref="AC301:AH301"/>
    <mergeCell ref="AC299:AH299"/>
    <mergeCell ref="AC233:AH233"/>
    <mergeCell ref="AC248:AH248"/>
    <mergeCell ref="AC284:AH284"/>
    <mergeCell ref="AC286:AH286"/>
    <mergeCell ref="AC289:AH289"/>
    <mergeCell ref="AI251:BC251"/>
    <mergeCell ref="BZ303:CO303"/>
    <mergeCell ref="AI302:BC302"/>
    <mergeCell ref="BD303:BY303"/>
    <mergeCell ref="CP303:DD303"/>
    <mergeCell ref="BD302:BY302"/>
    <mergeCell ref="CP310:DD310"/>
    <mergeCell ref="BZ309:CO309"/>
    <mergeCell ref="CP309:DD309"/>
    <mergeCell ref="BZ310:CO310"/>
    <mergeCell ref="BD307:BY307"/>
    <mergeCell ref="BZ308:CO308"/>
    <mergeCell ref="BZ307:CO307"/>
    <mergeCell ref="CP308:DD308"/>
    <mergeCell ref="CP307:DD307"/>
    <mergeCell ref="BD310:BY310"/>
    <mergeCell ref="B309:AB309"/>
    <mergeCell ref="BD309:BY309"/>
    <mergeCell ref="BD308:BY308"/>
    <mergeCell ref="AI307:BC307"/>
    <mergeCell ref="AI310:BC310"/>
    <mergeCell ref="BD304:BY304"/>
    <mergeCell ref="BZ304:CO304"/>
    <mergeCell ref="BZ306:CO306"/>
    <mergeCell ref="AI304:BC304"/>
    <mergeCell ref="B306:AB306"/>
    <mergeCell ref="AC307:AH307"/>
    <mergeCell ref="BZ305:CO305"/>
    <mergeCell ref="BD306:BY306"/>
    <mergeCell ref="AI306:BC306"/>
    <mergeCell ref="BD305:BY305"/>
    <mergeCell ref="CP304:DD304"/>
    <mergeCell ref="B307:AB307"/>
    <mergeCell ref="BZ302:CO302"/>
    <mergeCell ref="B303:AB303"/>
    <mergeCell ref="CP306:DD306"/>
    <mergeCell ref="AI305:BC305"/>
    <mergeCell ref="CP305:DD305"/>
    <mergeCell ref="AC306:AH306"/>
    <mergeCell ref="AC305:AH305"/>
    <mergeCell ref="CP302:DD302"/>
    <mergeCell ref="B239:AB239"/>
    <mergeCell ref="AC231:AH231"/>
    <mergeCell ref="B235:AB235"/>
    <mergeCell ref="AC235:AH235"/>
    <mergeCell ref="AC228:AH228"/>
    <mergeCell ref="B228:AB228"/>
    <mergeCell ref="B232:AB232"/>
    <mergeCell ref="B237:AB237"/>
    <mergeCell ref="B233:AB233"/>
    <mergeCell ref="B234:AB234"/>
    <mergeCell ref="AC202:AH202"/>
    <mergeCell ref="AC204:AH204"/>
    <mergeCell ref="B213:AB213"/>
    <mergeCell ref="B206:AB206"/>
    <mergeCell ref="B208:AB208"/>
    <mergeCell ref="B290:AB290"/>
    <mergeCell ref="B280:AB280"/>
    <mergeCell ref="B278:AB278"/>
    <mergeCell ref="AC287:AH287"/>
    <mergeCell ref="AC283:AH283"/>
    <mergeCell ref="B294:AB294"/>
    <mergeCell ref="B291:AB291"/>
    <mergeCell ref="B293:AB293"/>
    <mergeCell ref="B292:AB292"/>
    <mergeCell ref="B283:AB283"/>
    <mergeCell ref="B287:AB287"/>
    <mergeCell ref="B289:AB289"/>
    <mergeCell ref="B288:AB288"/>
    <mergeCell ref="B286:AB286"/>
    <mergeCell ref="B261:AB261"/>
    <mergeCell ref="AC261:AH261"/>
    <mergeCell ref="AC271:AH271"/>
    <mergeCell ref="B254:AB254"/>
    <mergeCell ref="AC253:AH253"/>
    <mergeCell ref="AC263:AH263"/>
    <mergeCell ref="AC264:AH264"/>
    <mergeCell ref="B253:AB253"/>
    <mergeCell ref="B259:AB259"/>
    <mergeCell ref="B258:AB258"/>
    <mergeCell ref="AC265:AH265"/>
    <mergeCell ref="BD254:BY254"/>
    <mergeCell ref="AC266:AH266"/>
    <mergeCell ref="AI263:BC263"/>
    <mergeCell ref="BD272:BY272"/>
    <mergeCell ref="AI262:BC262"/>
    <mergeCell ref="AC258:AH258"/>
    <mergeCell ref="AI268:BC268"/>
    <mergeCell ref="B264:AB264"/>
    <mergeCell ref="B267:AB267"/>
    <mergeCell ref="AI276:BC276"/>
    <mergeCell ref="B282:AB282"/>
    <mergeCell ref="B273:AB273"/>
    <mergeCell ref="AC278:AH278"/>
    <mergeCell ref="AI275:BC275"/>
    <mergeCell ref="AI272:BC272"/>
    <mergeCell ref="AI264:BC264"/>
    <mergeCell ref="AC276:AH276"/>
    <mergeCell ref="B257:AB257"/>
    <mergeCell ref="AC256:AH256"/>
    <mergeCell ref="AI255:BC255"/>
    <mergeCell ref="BZ257:CO257"/>
    <mergeCell ref="AI273:BC273"/>
    <mergeCell ref="AI256:BC256"/>
    <mergeCell ref="BD255:BY255"/>
    <mergeCell ref="AC268:AH268"/>
    <mergeCell ref="BZ260:CO260"/>
    <mergeCell ref="AC259:AH259"/>
    <mergeCell ref="B188:AB188"/>
    <mergeCell ref="B189:AB189"/>
    <mergeCell ref="B256:AB256"/>
    <mergeCell ref="B221:AB221"/>
    <mergeCell ref="B226:AB226"/>
    <mergeCell ref="CP257:DD257"/>
    <mergeCell ref="AC255:AH255"/>
    <mergeCell ref="AC250:AH250"/>
    <mergeCell ref="AC252:AH252"/>
    <mergeCell ref="B251:AB251"/>
    <mergeCell ref="B236:AB236"/>
    <mergeCell ref="AI286:BC286"/>
    <mergeCell ref="BD280:BY280"/>
    <mergeCell ref="AI282:BC282"/>
    <mergeCell ref="AI285:BC285"/>
    <mergeCell ref="AI283:BC283"/>
    <mergeCell ref="AC275:AH275"/>
    <mergeCell ref="BD261:BY261"/>
    <mergeCell ref="B281:AB281"/>
    <mergeCell ref="B279:AB279"/>
    <mergeCell ref="B262:AB262"/>
    <mergeCell ref="AI279:BC279"/>
    <mergeCell ref="AC260:AH260"/>
    <mergeCell ref="B260:AB260"/>
    <mergeCell ref="B265:AB265"/>
    <mergeCell ref="AC262:AH262"/>
    <mergeCell ref="B263:AB263"/>
    <mergeCell ref="AC279:AH279"/>
    <mergeCell ref="AI271:BC271"/>
    <mergeCell ref="AC267:AH267"/>
    <mergeCell ref="B255:AB255"/>
    <mergeCell ref="B202:AB202"/>
    <mergeCell ref="B210:AB210"/>
    <mergeCell ref="B220:AB220"/>
    <mergeCell ref="AI202:BC202"/>
    <mergeCell ref="AI217:BC217"/>
    <mergeCell ref="AI215:BC215"/>
    <mergeCell ref="AI254:BC254"/>
    <mergeCell ref="B225:AB225"/>
    <mergeCell ref="AC222:AH222"/>
    <mergeCell ref="BD182:BY182"/>
    <mergeCell ref="AI228:BC228"/>
    <mergeCell ref="AI227:BC227"/>
    <mergeCell ref="AI224:BC224"/>
    <mergeCell ref="AI221:BC221"/>
    <mergeCell ref="AI190:BC190"/>
    <mergeCell ref="BD186:BY186"/>
    <mergeCell ref="BD224:BY224"/>
    <mergeCell ref="AI223:BC223"/>
    <mergeCell ref="AI226:BC226"/>
    <mergeCell ref="AC288:AH288"/>
    <mergeCell ref="AI288:BC288"/>
    <mergeCell ref="BD271:BY271"/>
    <mergeCell ref="AI290:BC290"/>
    <mergeCell ref="AI280:BC280"/>
    <mergeCell ref="AI281:BC281"/>
    <mergeCell ref="AC281:AH281"/>
    <mergeCell ref="BD288:BY288"/>
    <mergeCell ref="BD283:BY283"/>
    <mergeCell ref="BD282:BY282"/>
    <mergeCell ref="BZ292:CO292"/>
    <mergeCell ref="BZ259:CO259"/>
    <mergeCell ref="BZ290:CO290"/>
    <mergeCell ref="BZ291:CO291"/>
    <mergeCell ref="AI292:BC292"/>
    <mergeCell ref="AI291:BC291"/>
    <mergeCell ref="BZ288:CO288"/>
    <mergeCell ref="BD291:BY291"/>
    <mergeCell ref="BD290:BY290"/>
    <mergeCell ref="AI287:BC287"/>
    <mergeCell ref="BD237:BY237"/>
    <mergeCell ref="BD285:BY285"/>
    <mergeCell ref="BD287:BY287"/>
    <mergeCell ref="BD284:BY284"/>
    <mergeCell ref="BD241:BY241"/>
    <mergeCell ref="AI267:BC267"/>
    <mergeCell ref="BD274:BY274"/>
    <mergeCell ref="BD269:BY269"/>
    <mergeCell ref="BD268:BY268"/>
    <mergeCell ref="CP288:DD288"/>
    <mergeCell ref="CP254:DD254"/>
    <mergeCell ref="CP259:DD259"/>
    <mergeCell ref="BZ279:CO279"/>
    <mergeCell ref="CP285:DD285"/>
    <mergeCell ref="CP283:DD283"/>
    <mergeCell ref="BZ272:CO272"/>
    <mergeCell ref="BZ273:CO273"/>
    <mergeCell ref="BZ274:CO274"/>
    <mergeCell ref="BZ263:CO263"/>
    <mergeCell ref="AI23:BC23"/>
    <mergeCell ref="BD215:BY215"/>
    <mergeCell ref="AI197:BC197"/>
    <mergeCell ref="AI207:BC207"/>
    <mergeCell ref="BD214:BY214"/>
    <mergeCell ref="AC25:AH25"/>
    <mergeCell ref="BD164:BY164"/>
    <mergeCell ref="AI208:BC208"/>
    <mergeCell ref="BD205:BY205"/>
    <mergeCell ref="AI195:BC195"/>
    <mergeCell ref="BZ225:CO225"/>
    <mergeCell ref="CP232:DD232"/>
    <mergeCell ref="BD226:BY226"/>
    <mergeCell ref="BZ233:CO233"/>
    <mergeCell ref="BD227:BY227"/>
    <mergeCell ref="BD231:BY231"/>
    <mergeCell ref="BD228:BY228"/>
    <mergeCell ref="BD229:BY229"/>
    <mergeCell ref="BD230:BY230"/>
    <mergeCell ref="CP227:DD227"/>
    <mergeCell ref="AC294:AH294"/>
    <mergeCell ref="AI178:BC178"/>
    <mergeCell ref="BD197:BY197"/>
    <mergeCell ref="BZ194:CO194"/>
    <mergeCell ref="AC214:AH214"/>
    <mergeCell ref="BD194:BY194"/>
    <mergeCell ref="BD189:BY189"/>
    <mergeCell ref="BD192:BY192"/>
    <mergeCell ref="BZ200:CO200"/>
    <mergeCell ref="BD190:BY190"/>
    <mergeCell ref="BZ174:CO174"/>
    <mergeCell ref="BD173:BY173"/>
    <mergeCell ref="BZ173:CO173"/>
    <mergeCell ref="BZ172:CO172"/>
    <mergeCell ref="BZ183:CO183"/>
    <mergeCell ref="BD171:BY171"/>
    <mergeCell ref="BD183:BY183"/>
    <mergeCell ref="BZ176:CO176"/>
    <mergeCell ref="BZ177:CO177"/>
    <mergeCell ref="BD174:BY174"/>
    <mergeCell ref="BZ167:CO167"/>
    <mergeCell ref="CP145:DD145"/>
    <mergeCell ref="BD145:BY145"/>
    <mergeCell ref="BD165:BY165"/>
    <mergeCell ref="BZ160:CO160"/>
    <mergeCell ref="CP159:DD159"/>
    <mergeCell ref="CP166:DD166"/>
    <mergeCell ref="BZ150:CO150"/>
    <mergeCell ref="CP150:DD150"/>
    <mergeCell ref="BD151:BY151"/>
    <mergeCell ref="CP171:DD171"/>
    <mergeCell ref="CP184:DD184"/>
    <mergeCell ref="CP196:DD196"/>
    <mergeCell ref="CP174:DD174"/>
    <mergeCell ref="CP169:DD169"/>
    <mergeCell ref="CP167:DD167"/>
    <mergeCell ref="CP180:DD180"/>
    <mergeCell ref="CP186:DD186"/>
    <mergeCell ref="CP177:DD177"/>
    <mergeCell ref="CP175:DD175"/>
    <mergeCell ref="BZ189:CO189"/>
    <mergeCell ref="BD188:BY188"/>
    <mergeCell ref="BD191:BY191"/>
    <mergeCell ref="CP182:DD182"/>
    <mergeCell ref="BZ195:CO195"/>
    <mergeCell ref="BZ182:CO182"/>
    <mergeCell ref="BZ190:CO190"/>
    <mergeCell ref="BZ186:CO186"/>
    <mergeCell ref="BZ185:CO185"/>
    <mergeCell ref="BZ188:CO188"/>
    <mergeCell ref="B183:AB183"/>
    <mergeCell ref="B184:AB184"/>
    <mergeCell ref="B182:AB182"/>
    <mergeCell ref="AC182:AH182"/>
    <mergeCell ref="AI182:BC182"/>
    <mergeCell ref="AC184:AH184"/>
    <mergeCell ref="AI184:BC184"/>
    <mergeCell ref="B177:AB177"/>
    <mergeCell ref="AC179:AH179"/>
    <mergeCell ref="AC180:AH180"/>
    <mergeCell ref="B178:AB178"/>
    <mergeCell ref="AC177:AH177"/>
    <mergeCell ref="B179:AB179"/>
    <mergeCell ref="AC178:AH178"/>
    <mergeCell ref="BD184:BY184"/>
    <mergeCell ref="AI216:BC216"/>
    <mergeCell ref="BD193:BY193"/>
    <mergeCell ref="AI225:BC225"/>
    <mergeCell ref="BD220:BY220"/>
    <mergeCell ref="BD221:BY221"/>
    <mergeCell ref="BD222:BY222"/>
    <mergeCell ref="AI189:BC189"/>
    <mergeCell ref="AI206:BC206"/>
    <mergeCell ref="AI222:BC222"/>
    <mergeCell ref="AC226:AH226"/>
    <mergeCell ref="BD223:BY223"/>
    <mergeCell ref="AC224:AH224"/>
    <mergeCell ref="AI219:BC219"/>
    <mergeCell ref="AI220:BC220"/>
    <mergeCell ref="BD219:BY219"/>
    <mergeCell ref="AC223:AH223"/>
    <mergeCell ref="AC225:AH225"/>
    <mergeCell ref="BD225:BY225"/>
    <mergeCell ref="BD212:BY212"/>
    <mergeCell ref="BD218:BY218"/>
    <mergeCell ref="AI212:BC212"/>
    <mergeCell ref="BD202:BY202"/>
    <mergeCell ref="AI211:BC211"/>
    <mergeCell ref="AI205:BC205"/>
    <mergeCell ref="BD209:BH209"/>
    <mergeCell ref="BD199:BY199"/>
    <mergeCell ref="AI200:BC200"/>
    <mergeCell ref="BD204:BY204"/>
    <mergeCell ref="BD198:BY198"/>
    <mergeCell ref="AI204:BC204"/>
    <mergeCell ref="AI201:BC201"/>
    <mergeCell ref="BD201:BY201"/>
    <mergeCell ref="BZ206:CO206"/>
    <mergeCell ref="BZ205:CO205"/>
    <mergeCell ref="BZ201:CO201"/>
    <mergeCell ref="BD203:BY203"/>
    <mergeCell ref="BZ203:CO203"/>
    <mergeCell ref="BD207:BY207"/>
    <mergeCell ref="AC108:AH108"/>
    <mergeCell ref="AI108:BC108"/>
    <mergeCell ref="BD108:BY108"/>
    <mergeCell ref="BZ108:CO108"/>
    <mergeCell ref="CP108:DD108"/>
    <mergeCell ref="CP111:DD111"/>
    <mergeCell ref="BD111:BY111"/>
    <mergeCell ref="CP110:DD110"/>
    <mergeCell ref="AI110:BC110"/>
    <mergeCell ref="BD110:BY110"/>
    <mergeCell ref="B114:AB114"/>
    <mergeCell ref="AC114:AH114"/>
    <mergeCell ref="AI114:BC114"/>
    <mergeCell ref="BD114:BY114"/>
    <mergeCell ref="BZ114:CO114"/>
    <mergeCell ref="CP114:DD114"/>
    <mergeCell ref="AC112:AH112"/>
    <mergeCell ref="AI112:BC112"/>
    <mergeCell ref="BD112:BY112"/>
    <mergeCell ref="BZ112:CO112"/>
    <mergeCell ref="B109:AB109"/>
    <mergeCell ref="AC109:AH109"/>
    <mergeCell ref="AI109:BC109"/>
    <mergeCell ref="BD109:BY109"/>
    <mergeCell ref="BZ109:CO109"/>
    <mergeCell ref="AI111:BC111"/>
    <mergeCell ref="BZ151:CO151"/>
    <mergeCell ref="CP151:DD151"/>
    <mergeCell ref="AC193:AH193"/>
    <mergeCell ref="AC215:AH215"/>
    <mergeCell ref="BD216:BY216"/>
    <mergeCell ref="BZ227:CO227"/>
    <mergeCell ref="BZ208:CO208"/>
    <mergeCell ref="CP214:DD214"/>
    <mergeCell ref="BD206:BY206"/>
    <mergeCell ref="BZ204:CO204"/>
    <mergeCell ref="BD208:BY208"/>
    <mergeCell ref="BZ198:CO198"/>
    <mergeCell ref="BD217:BY217"/>
    <mergeCell ref="CP243:DD243"/>
    <mergeCell ref="BD242:BY242"/>
    <mergeCell ref="BZ242:CO242"/>
    <mergeCell ref="CP242:DD242"/>
    <mergeCell ref="BD243:BY243"/>
    <mergeCell ref="BZ199:CO199"/>
    <mergeCell ref="BZ202:CO202"/>
    <mergeCell ref="CP244:DD244"/>
    <mergeCell ref="AI244:BC244"/>
    <mergeCell ref="BZ245:CO245"/>
    <mergeCell ref="CP245:DD245"/>
    <mergeCell ref="BD213:BY213"/>
    <mergeCell ref="BZ228:CO228"/>
    <mergeCell ref="AI218:BC218"/>
    <mergeCell ref="AI213:BC213"/>
    <mergeCell ref="AI214:BC214"/>
    <mergeCell ref="CP229:DD229"/>
    <mergeCell ref="BD246:BY246"/>
    <mergeCell ref="B245:AB245"/>
    <mergeCell ref="AC245:AH245"/>
    <mergeCell ref="B243:AB243"/>
    <mergeCell ref="AC243:AH243"/>
    <mergeCell ref="BZ243:CO243"/>
    <mergeCell ref="BZ246:CO246"/>
    <mergeCell ref="BD244:BY244"/>
    <mergeCell ref="BZ244:CO244"/>
    <mergeCell ref="CP246:DD246"/>
    <mergeCell ref="B122:AB122"/>
    <mergeCell ref="AC122:AH122"/>
    <mergeCell ref="AI122:BC122"/>
    <mergeCell ref="BD122:BY122"/>
    <mergeCell ref="AC125:AH125"/>
    <mergeCell ref="AC150:AH150"/>
    <mergeCell ref="B125:AB125"/>
    <mergeCell ref="AI128:BC128"/>
    <mergeCell ref="BD128:BY128"/>
    <mergeCell ref="BD150:BY150"/>
    <mergeCell ref="AI123:BC123"/>
    <mergeCell ref="BD123:BY123"/>
    <mergeCell ref="B126:AB126"/>
    <mergeCell ref="AC126:AH126"/>
    <mergeCell ref="AI126:BC126"/>
    <mergeCell ref="BD126:BY126"/>
    <mergeCell ref="B123:AB123"/>
    <mergeCell ref="AC123:AH123"/>
    <mergeCell ref="B128:AB128"/>
    <mergeCell ref="CP123:DD123"/>
    <mergeCell ref="CP121:DD121"/>
    <mergeCell ref="BD121:BY121"/>
    <mergeCell ref="CP122:DD122"/>
    <mergeCell ref="AI125:BC125"/>
    <mergeCell ref="BD125:BY125"/>
    <mergeCell ref="BZ125:CO125"/>
    <mergeCell ref="CP125:DD125"/>
    <mergeCell ref="CP124:DD124"/>
    <mergeCell ref="AI121:BC121"/>
    <mergeCell ref="BZ128:CO128"/>
    <mergeCell ref="CP128:DD128"/>
    <mergeCell ref="BZ126:CO126"/>
    <mergeCell ref="CP126:DD126"/>
    <mergeCell ref="AI127:BC127"/>
    <mergeCell ref="BD127:BY127"/>
    <mergeCell ref="BZ127:CO127"/>
    <mergeCell ref="CP127:DD1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C48"/>
  <sheetViews>
    <sheetView tabSelected="1" zoomScale="118" zoomScaleNormal="118" zoomScaleSheetLayoutView="100" zoomScalePageLayoutView="0" workbookViewId="0" topLeftCell="A25">
      <selection activeCell="BZ34" sqref="BZ34:CO34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177</v>
      </c>
    </row>
    <row r="2" spans="2:109" s="3" customFormat="1" ht="25.5" customHeight="1">
      <c r="B2" s="299" t="s">
        <v>191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B2" s="299"/>
      <c r="DC2" s="299"/>
      <c r="DD2" s="299"/>
      <c r="DE2" s="299"/>
    </row>
    <row r="3" spans="2:109" s="12" customFormat="1" ht="56.25" customHeight="1">
      <c r="B3" s="305" t="s">
        <v>141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 t="s">
        <v>142</v>
      </c>
      <c r="AD3" s="305"/>
      <c r="AE3" s="305"/>
      <c r="AF3" s="305"/>
      <c r="AG3" s="305"/>
      <c r="AH3" s="305"/>
      <c r="AI3" s="305" t="s">
        <v>190</v>
      </c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 t="s">
        <v>183</v>
      </c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05"/>
      <c r="BT3" s="305"/>
      <c r="BU3" s="305"/>
      <c r="BV3" s="305"/>
      <c r="BW3" s="305"/>
      <c r="BX3" s="305"/>
      <c r="BY3" s="305"/>
      <c r="BZ3" s="305" t="s">
        <v>143</v>
      </c>
      <c r="CA3" s="305"/>
      <c r="CB3" s="305"/>
      <c r="CC3" s="305"/>
      <c r="CD3" s="305"/>
      <c r="CE3" s="305"/>
      <c r="CF3" s="305"/>
      <c r="CG3" s="305"/>
      <c r="CH3" s="305"/>
      <c r="CI3" s="305"/>
      <c r="CJ3" s="305"/>
      <c r="CK3" s="305"/>
      <c r="CL3" s="305"/>
      <c r="CM3" s="305"/>
      <c r="CN3" s="305"/>
      <c r="CO3" s="305"/>
      <c r="CP3" s="305" t="s">
        <v>144</v>
      </c>
      <c r="CQ3" s="305"/>
      <c r="CR3" s="305"/>
      <c r="CS3" s="305"/>
      <c r="CT3" s="305"/>
      <c r="CU3" s="305"/>
      <c r="CV3" s="305"/>
      <c r="CW3" s="305"/>
      <c r="CX3" s="305"/>
      <c r="CY3" s="305"/>
      <c r="CZ3" s="305"/>
      <c r="DA3" s="305"/>
      <c r="DB3" s="305"/>
      <c r="DC3" s="305"/>
      <c r="DD3" s="305"/>
      <c r="DE3" s="306"/>
    </row>
    <row r="4" spans="2:109" s="9" customFormat="1" ht="12" customHeight="1" thickBot="1">
      <c r="B4" s="308">
        <v>1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3">
        <v>2</v>
      </c>
      <c r="AD4" s="303"/>
      <c r="AE4" s="303"/>
      <c r="AF4" s="303"/>
      <c r="AG4" s="303"/>
      <c r="AH4" s="303"/>
      <c r="AI4" s="303">
        <v>3</v>
      </c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>
        <v>4</v>
      </c>
      <c r="BE4" s="303"/>
      <c r="BF4" s="303"/>
      <c r="BG4" s="303"/>
      <c r="BH4" s="303"/>
      <c r="BI4" s="303"/>
      <c r="BJ4" s="303"/>
      <c r="BK4" s="303"/>
      <c r="BL4" s="303"/>
      <c r="BM4" s="303"/>
      <c r="BN4" s="303"/>
      <c r="BO4" s="303"/>
      <c r="BP4" s="303"/>
      <c r="BQ4" s="303"/>
      <c r="BR4" s="303"/>
      <c r="BS4" s="303"/>
      <c r="BT4" s="303"/>
      <c r="BU4" s="303"/>
      <c r="BV4" s="303"/>
      <c r="BW4" s="303"/>
      <c r="BX4" s="303"/>
      <c r="BY4" s="303"/>
      <c r="BZ4" s="303">
        <v>5</v>
      </c>
      <c r="CA4" s="303"/>
      <c r="CB4" s="303"/>
      <c r="CC4" s="303"/>
      <c r="CD4" s="303"/>
      <c r="CE4" s="303"/>
      <c r="CF4" s="303"/>
      <c r="CG4" s="303"/>
      <c r="CH4" s="303"/>
      <c r="CI4" s="303"/>
      <c r="CJ4" s="303"/>
      <c r="CK4" s="303"/>
      <c r="CL4" s="303"/>
      <c r="CM4" s="303"/>
      <c r="CN4" s="303"/>
      <c r="CO4" s="303"/>
      <c r="CP4" s="303">
        <v>6</v>
      </c>
      <c r="CQ4" s="303"/>
      <c r="CR4" s="303"/>
      <c r="CS4" s="303"/>
      <c r="CT4" s="303"/>
      <c r="CU4" s="303"/>
      <c r="CV4" s="303"/>
      <c r="CW4" s="303"/>
      <c r="CX4" s="303"/>
      <c r="CY4" s="303"/>
      <c r="CZ4" s="303"/>
      <c r="DA4" s="303"/>
      <c r="DB4" s="303"/>
      <c r="DC4" s="303"/>
      <c r="DD4" s="303"/>
      <c r="DE4" s="304"/>
    </row>
    <row r="5" spans="2:109" s="10" customFormat="1" ht="23.25" customHeight="1">
      <c r="B5" s="324" t="s">
        <v>192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6"/>
      <c r="AC5" s="327" t="s">
        <v>178</v>
      </c>
      <c r="AD5" s="307"/>
      <c r="AE5" s="307"/>
      <c r="AF5" s="307"/>
      <c r="AG5" s="307"/>
      <c r="AH5" s="307"/>
      <c r="AI5" s="307" t="s">
        <v>195</v>
      </c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0" t="s">
        <v>241</v>
      </c>
      <c r="BE5" s="300"/>
      <c r="BF5" s="300"/>
      <c r="BG5" s="300"/>
      <c r="BH5" s="300"/>
      <c r="BI5" s="300"/>
      <c r="BJ5" s="300"/>
      <c r="BK5" s="300"/>
      <c r="BL5" s="300"/>
      <c r="BM5" s="300"/>
      <c r="BN5" s="300"/>
      <c r="BO5" s="300"/>
      <c r="BP5" s="300"/>
      <c r="BQ5" s="300"/>
      <c r="BR5" s="300"/>
      <c r="BS5" s="300"/>
      <c r="BT5" s="300"/>
      <c r="BU5" s="300"/>
      <c r="BV5" s="300"/>
      <c r="BW5" s="300"/>
      <c r="BX5" s="300"/>
      <c r="BY5" s="300"/>
      <c r="BZ5" s="300">
        <f>BZ27</f>
        <v>-272598.18</v>
      </c>
      <c r="CA5" s="300"/>
      <c r="CB5" s="300"/>
      <c r="CC5" s="300"/>
      <c r="CD5" s="300"/>
      <c r="CE5" s="300"/>
      <c r="CF5" s="300"/>
      <c r="CG5" s="300"/>
      <c r="CH5" s="300"/>
      <c r="CI5" s="300"/>
      <c r="CJ5" s="300"/>
      <c r="CK5" s="300"/>
      <c r="CL5" s="300"/>
      <c r="CM5" s="300"/>
      <c r="CN5" s="300"/>
      <c r="CO5" s="300"/>
      <c r="CP5" s="300">
        <f>BZ5</f>
        <v>-272598.18</v>
      </c>
      <c r="CQ5" s="301"/>
      <c r="CR5" s="301"/>
      <c r="CS5" s="301"/>
      <c r="CT5" s="301"/>
      <c r="CU5" s="301"/>
      <c r="CV5" s="301"/>
      <c r="CW5" s="301"/>
      <c r="CX5" s="301"/>
      <c r="CY5" s="301"/>
      <c r="CZ5" s="301"/>
      <c r="DA5" s="301"/>
      <c r="DB5" s="301"/>
      <c r="DC5" s="301"/>
      <c r="DD5" s="301"/>
      <c r="DE5" s="302"/>
    </row>
    <row r="6" spans="2:109" s="10" customFormat="1" ht="13.5" customHeight="1">
      <c r="B6" s="309" t="s">
        <v>145</v>
      </c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1"/>
      <c r="AC6" s="291" t="s">
        <v>158</v>
      </c>
      <c r="AD6" s="286"/>
      <c r="AE6" s="286"/>
      <c r="AF6" s="286"/>
      <c r="AG6" s="286"/>
      <c r="AH6" s="287"/>
      <c r="AI6" s="285" t="s">
        <v>195</v>
      </c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7"/>
      <c r="BD6" s="279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1"/>
      <c r="BZ6" s="279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1"/>
      <c r="CP6" s="293" t="s">
        <v>241</v>
      </c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5"/>
    </row>
    <row r="7" spans="2:109" ht="23.25" customHeight="1">
      <c r="B7" s="312" t="s">
        <v>193</v>
      </c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4"/>
      <c r="AC7" s="292"/>
      <c r="AD7" s="289"/>
      <c r="AE7" s="289"/>
      <c r="AF7" s="289"/>
      <c r="AG7" s="289"/>
      <c r="AH7" s="290"/>
      <c r="AI7" s="288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90"/>
      <c r="BD7" s="282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4"/>
      <c r="BZ7" s="282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4"/>
      <c r="CP7" s="296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  <c r="DB7" s="297"/>
      <c r="DC7" s="297"/>
      <c r="DD7" s="297"/>
      <c r="DE7" s="298"/>
    </row>
    <row r="8" spans="2:109" ht="13.5" customHeight="1">
      <c r="B8" s="315" t="s">
        <v>157</v>
      </c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7"/>
      <c r="AC8" s="291"/>
      <c r="AD8" s="286"/>
      <c r="AE8" s="286"/>
      <c r="AF8" s="286"/>
      <c r="AG8" s="286"/>
      <c r="AH8" s="287"/>
      <c r="AI8" s="285" t="s">
        <v>241</v>
      </c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7"/>
      <c r="BD8" s="279" t="s">
        <v>241</v>
      </c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1"/>
      <c r="BZ8" s="279" t="s">
        <v>241</v>
      </c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1"/>
      <c r="CP8" s="293" t="s">
        <v>241</v>
      </c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5"/>
    </row>
    <row r="9" spans="2:109" ht="13.5" customHeight="1" hidden="1">
      <c r="B9" s="321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3"/>
      <c r="AC9" s="292"/>
      <c r="AD9" s="289"/>
      <c r="AE9" s="289"/>
      <c r="AF9" s="289"/>
      <c r="AG9" s="289"/>
      <c r="AH9" s="290"/>
      <c r="AI9" s="288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90"/>
      <c r="BD9" s="282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4"/>
      <c r="BZ9" s="282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4"/>
      <c r="CP9" s="296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8"/>
    </row>
    <row r="10" spans="2:109" ht="13.5" customHeight="1" hidden="1">
      <c r="B10" s="318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20"/>
      <c r="AC10" s="278"/>
      <c r="AD10" s="274"/>
      <c r="AE10" s="274"/>
      <c r="AF10" s="274"/>
      <c r="AG10" s="274"/>
      <c r="AH10" s="274"/>
      <c r="AI10" s="274" t="s">
        <v>241</v>
      </c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5" t="s">
        <v>241</v>
      </c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 t="s">
        <v>241</v>
      </c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  <c r="CP10" s="276" t="s">
        <v>241</v>
      </c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7"/>
    </row>
    <row r="11" spans="2:109" ht="13.5" customHeight="1" hidden="1">
      <c r="B11" s="318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20"/>
      <c r="AC11" s="278"/>
      <c r="AD11" s="274"/>
      <c r="AE11" s="274"/>
      <c r="AF11" s="274"/>
      <c r="AG11" s="274"/>
      <c r="AH11" s="274"/>
      <c r="AI11" s="274" t="s">
        <v>241</v>
      </c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5" t="s">
        <v>241</v>
      </c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 t="s">
        <v>241</v>
      </c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  <c r="CP11" s="276" t="s">
        <v>241</v>
      </c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7"/>
    </row>
    <row r="12" spans="2:109" ht="13.5" customHeight="1" hidden="1">
      <c r="B12" s="318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20"/>
      <c r="AC12" s="278"/>
      <c r="AD12" s="274"/>
      <c r="AE12" s="274"/>
      <c r="AF12" s="274"/>
      <c r="AG12" s="274"/>
      <c r="AH12" s="274"/>
      <c r="AI12" s="274" t="s">
        <v>241</v>
      </c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5" t="s">
        <v>241</v>
      </c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 t="s">
        <v>241</v>
      </c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6" t="s">
        <v>241</v>
      </c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  <c r="DE12" s="277"/>
    </row>
    <row r="13" spans="2:109" ht="13.5" customHeight="1" hidden="1">
      <c r="B13" s="318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20"/>
      <c r="AC13" s="278"/>
      <c r="AD13" s="274"/>
      <c r="AE13" s="274"/>
      <c r="AF13" s="274"/>
      <c r="AG13" s="274"/>
      <c r="AH13" s="274"/>
      <c r="AI13" s="274" t="s">
        <v>241</v>
      </c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5" t="s">
        <v>241</v>
      </c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 t="s">
        <v>241</v>
      </c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6" t="s">
        <v>241</v>
      </c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7"/>
    </row>
    <row r="14" spans="2:109" ht="13.5" customHeight="1" hidden="1">
      <c r="B14" s="318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20"/>
      <c r="AC14" s="278"/>
      <c r="AD14" s="274"/>
      <c r="AE14" s="274"/>
      <c r="AF14" s="274"/>
      <c r="AG14" s="274"/>
      <c r="AH14" s="274"/>
      <c r="AI14" s="274" t="s">
        <v>241</v>
      </c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5" t="s">
        <v>241</v>
      </c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 t="s">
        <v>241</v>
      </c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6" t="s">
        <v>241</v>
      </c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7"/>
    </row>
    <row r="15" spans="2:109" ht="13.5" customHeight="1" hidden="1">
      <c r="B15" s="318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20"/>
      <c r="AC15" s="278"/>
      <c r="AD15" s="274"/>
      <c r="AE15" s="274"/>
      <c r="AF15" s="274"/>
      <c r="AG15" s="274"/>
      <c r="AH15" s="274"/>
      <c r="AI15" s="274" t="s">
        <v>241</v>
      </c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5" t="s">
        <v>241</v>
      </c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 t="s">
        <v>241</v>
      </c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6" t="s">
        <v>241</v>
      </c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  <c r="DE15" s="277"/>
    </row>
    <row r="16" spans="2:109" ht="13.5" customHeight="1" hidden="1">
      <c r="B16" s="318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20"/>
      <c r="AC16" s="278"/>
      <c r="AD16" s="274"/>
      <c r="AE16" s="274"/>
      <c r="AF16" s="274"/>
      <c r="AG16" s="274"/>
      <c r="AH16" s="274"/>
      <c r="AI16" s="274" t="s">
        <v>241</v>
      </c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5" t="s">
        <v>241</v>
      </c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 t="s">
        <v>241</v>
      </c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6" t="s">
        <v>241</v>
      </c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  <c r="DE16" s="277"/>
    </row>
    <row r="17" spans="29:109" s="10" customFormat="1" ht="12.75" customHeight="1" hidden="1">
      <c r="AC17" s="291"/>
      <c r="AD17" s="286"/>
      <c r="AE17" s="286"/>
      <c r="AF17" s="286"/>
      <c r="AG17" s="286"/>
      <c r="AH17" s="287"/>
      <c r="AI17" s="285" t="s">
        <v>241</v>
      </c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7"/>
      <c r="BD17" s="279" t="s">
        <v>241</v>
      </c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1"/>
      <c r="BZ17" s="279" t="s">
        <v>241</v>
      </c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1"/>
      <c r="CP17" s="293" t="s">
        <v>241</v>
      </c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5"/>
    </row>
    <row r="18" spans="2:109" s="10" customFormat="1" ht="17.25" customHeight="1" hidden="1">
      <c r="B18" s="334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6"/>
      <c r="AC18" s="292"/>
      <c r="AD18" s="289"/>
      <c r="AE18" s="289"/>
      <c r="AF18" s="289"/>
      <c r="AG18" s="289"/>
      <c r="AH18" s="290"/>
      <c r="AI18" s="288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90"/>
      <c r="BD18" s="282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R18" s="283"/>
      <c r="BS18" s="283"/>
      <c r="BT18" s="283"/>
      <c r="BU18" s="283"/>
      <c r="BV18" s="283"/>
      <c r="BW18" s="283"/>
      <c r="BX18" s="283"/>
      <c r="BY18" s="284"/>
      <c r="BZ18" s="282"/>
      <c r="CA18" s="283"/>
      <c r="CB18" s="283"/>
      <c r="CC18" s="283"/>
      <c r="CD18" s="283"/>
      <c r="CE18" s="283"/>
      <c r="CF18" s="283"/>
      <c r="CG18" s="283"/>
      <c r="CH18" s="283"/>
      <c r="CI18" s="283"/>
      <c r="CJ18" s="283"/>
      <c r="CK18" s="283"/>
      <c r="CL18" s="283"/>
      <c r="CM18" s="283"/>
      <c r="CN18" s="283"/>
      <c r="CO18" s="284"/>
      <c r="CP18" s="296"/>
      <c r="CQ18" s="297"/>
      <c r="CR18" s="297"/>
      <c r="CS18" s="297"/>
      <c r="CT18" s="297"/>
      <c r="CU18" s="297"/>
      <c r="CV18" s="297"/>
      <c r="CW18" s="297"/>
      <c r="CX18" s="297"/>
      <c r="CY18" s="297"/>
      <c r="CZ18" s="297"/>
      <c r="DA18" s="297"/>
      <c r="DB18" s="297"/>
      <c r="DC18" s="297"/>
      <c r="DD18" s="297"/>
      <c r="DE18" s="298"/>
    </row>
    <row r="19" spans="2:109" s="10" customFormat="1" ht="48" customHeight="1" hidden="1">
      <c r="B19" s="328" t="s">
        <v>353</v>
      </c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30"/>
      <c r="AC19" s="278"/>
      <c r="AD19" s="274"/>
      <c r="AE19" s="274"/>
      <c r="AF19" s="274"/>
      <c r="AG19" s="274"/>
      <c r="AH19" s="274"/>
      <c r="AI19" s="274" t="s">
        <v>385</v>
      </c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5">
        <f>BD20</f>
        <v>-3615300</v>
      </c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>
        <f>BZ20</f>
        <v>0</v>
      </c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6" t="s">
        <v>241</v>
      </c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7"/>
    </row>
    <row r="20" spans="2:109" s="10" customFormat="1" ht="33" customHeight="1" hidden="1">
      <c r="B20" s="328" t="s">
        <v>386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30"/>
      <c r="AC20" s="278"/>
      <c r="AD20" s="274"/>
      <c r="AE20" s="274"/>
      <c r="AF20" s="274"/>
      <c r="AG20" s="274"/>
      <c r="AH20" s="274"/>
      <c r="AI20" s="274" t="s">
        <v>455</v>
      </c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5">
        <v>-3615300</v>
      </c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>
        <f>BZ21</f>
        <v>0</v>
      </c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5"/>
      <c r="CP20" s="276" t="s">
        <v>241</v>
      </c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7"/>
    </row>
    <row r="21" spans="2:109" s="10" customFormat="1" ht="47.25" customHeight="1" hidden="1">
      <c r="B21" s="328" t="s">
        <v>353</v>
      </c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30"/>
      <c r="AC21" s="278"/>
      <c r="AD21" s="274"/>
      <c r="AE21" s="274"/>
      <c r="AF21" s="274"/>
      <c r="AG21" s="274"/>
      <c r="AH21" s="274"/>
      <c r="AI21" s="274" t="s">
        <v>468</v>
      </c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75"/>
      <c r="CP21" s="276" t="s">
        <v>241</v>
      </c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7"/>
    </row>
    <row r="22" spans="2:109" s="10" customFormat="1" ht="56.25" customHeight="1" hidden="1">
      <c r="B22" s="328" t="s">
        <v>467</v>
      </c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30"/>
      <c r="AC22" s="278"/>
      <c r="AD22" s="274"/>
      <c r="AE22" s="274"/>
      <c r="AF22" s="274"/>
      <c r="AG22" s="274"/>
      <c r="AH22" s="274"/>
      <c r="AI22" s="274" t="s">
        <v>469</v>
      </c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  <c r="BR22" s="275"/>
      <c r="BS22" s="275"/>
      <c r="BT22" s="275"/>
      <c r="BU22" s="275"/>
      <c r="BV22" s="275"/>
      <c r="BW22" s="275"/>
      <c r="BX22" s="275"/>
      <c r="BY22" s="275"/>
      <c r="BZ22" s="275"/>
      <c r="CA22" s="275"/>
      <c r="CB22" s="275"/>
      <c r="CC22" s="275"/>
      <c r="CD22" s="275"/>
      <c r="CE22" s="275"/>
      <c r="CF22" s="275"/>
      <c r="CG22" s="275"/>
      <c r="CH22" s="275"/>
      <c r="CI22" s="275"/>
      <c r="CJ22" s="275"/>
      <c r="CK22" s="275"/>
      <c r="CL22" s="275"/>
      <c r="CM22" s="275"/>
      <c r="CN22" s="275"/>
      <c r="CO22" s="275"/>
      <c r="CP22" s="276" t="s">
        <v>241</v>
      </c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6"/>
      <c r="DE22" s="277"/>
    </row>
    <row r="23" spans="2:109" s="10" customFormat="1" ht="69.75" customHeight="1" hidden="1">
      <c r="B23" s="328" t="s">
        <v>354</v>
      </c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30"/>
      <c r="AC23" s="278"/>
      <c r="AD23" s="274"/>
      <c r="AE23" s="274"/>
      <c r="AF23" s="274"/>
      <c r="AG23" s="274"/>
      <c r="AH23" s="274"/>
      <c r="AI23" s="274" t="s">
        <v>456</v>
      </c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5"/>
      <c r="CO23" s="275"/>
      <c r="CP23" s="276" t="s">
        <v>241</v>
      </c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7"/>
    </row>
    <row r="24" spans="2:109" s="10" customFormat="1" ht="69" customHeight="1" hidden="1">
      <c r="B24" s="328" t="s">
        <v>355</v>
      </c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30"/>
      <c r="AC24" s="278"/>
      <c r="AD24" s="274"/>
      <c r="AE24" s="274"/>
      <c r="AF24" s="274"/>
      <c r="AG24" s="274"/>
      <c r="AH24" s="274"/>
      <c r="AI24" s="274" t="s">
        <v>457</v>
      </c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5"/>
      <c r="CD24" s="275"/>
      <c r="CE24" s="275"/>
      <c r="CF24" s="275"/>
      <c r="CG24" s="275"/>
      <c r="CH24" s="275"/>
      <c r="CI24" s="275"/>
      <c r="CJ24" s="275"/>
      <c r="CK24" s="275"/>
      <c r="CL24" s="275"/>
      <c r="CM24" s="275"/>
      <c r="CN24" s="275"/>
      <c r="CO24" s="275"/>
      <c r="CP24" s="275" t="s">
        <v>241</v>
      </c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7"/>
    </row>
    <row r="25" spans="2:109" s="10" customFormat="1" ht="26.25" customHeight="1">
      <c r="B25" s="328" t="s">
        <v>194</v>
      </c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30"/>
      <c r="AC25" s="278" t="s">
        <v>159</v>
      </c>
      <c r="AD25" s="274"/>
      <c r="AE25" s="274"/>
      <c r="AF25" s="274"/>
      <c r="AG25" s="274"/>
      <c r="AH25" s="274"/>
      <c r="AI25" s="274" t="s">
        <v>195</v>
      </c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5" t="s">
        <v>241</v>
      </c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  <c r="BR25" s="275"/>
      <c r="BS25" s="275"/>
      <c r="BT25" s="275"/>
      <c r="BU25" s="275"/>
      <c r="BV25" s="275"/>
      <c r="BW25" s="275"/>
      <c r="BX25" s="275"/>
      <c r="BY25" s="275"/>
      <c r="BZ25" s="275" t="s">
        <v>241</v>
      </c>
      <c r="CA25" s="275"/>
      <c r="CB25" s="275"/>
      <c r="CC25" s="275"/>
      <c r="CD25" s="275"/>
      <c r="CE25" s="275"/>
      <c r="CF25" s="275"/>
      <c r="CG25" s="275"/>
      <c r="CH25" s="275"/>
      <c r="CI25" s="275"/>
      <c r="CJ25" s="275"/>
      <c r="CK25" s="275"/>
      <c r="CL25" s="275"/>
      <c r="CM25" s="275"/>
      <c r="CN25" s="275"/>
      <c r="CO25" s="275"/>
      <c r="CP25" s="276" t="s">
        <v>241</v>
      </c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7"/>
    </row>
    <row r="26" spans="2:109" s="10" customFormat="1" ht="17.25" customHeight="1">
      <c r="B26" s="309" t="s">
        <v>157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1"/>
      <c r="AC26" s="278"/>
      <c r="AD26" s="274"/>
      <c r="AE26" s="274"/>
      <c r="AF26" s="274"/>
      <c r="AG26" s="274"/>
      <c r="AH26" s="274"/>
      <c r="AI26" s="274" t="s">
        <v>241</v>
      </c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5" t="s">
        <v>241</v>
      </c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 t="s">
        <v>241</v>
      </c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5"/>
      <c r="CO26" s="275"/>
      <c r="CP26" s="275" t="s">
        <v>241</v>
      </c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7"/>
    </row>
    <row r="27" spans="2:109" s="10" customFormat="1" ht="17.25" customHeight="1">
      <c r="B27" s="331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3"/>
      <c r="AC27" s="278" t="s">
        <v>161</v>
      </c>
      <c r="AD27" s="274"/>
      <c r="AE27" s="274"/>
      <c r="AF27" s="274"/>
      <c r="AG27" s="274"/>
      <c r="AH27" s="274"/>
      <c r="AI27" s="274" t="s">
        <v>488</v>
      </c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5" t="s">
        <v>241</v>
      </c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>
        <f>BZ28</f>
        <v>-272598.18</v>
      </c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>
        <f>CP28</f>
        <v>-272598.18</v>
      </c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7"/>
    </row>
    <row r="28" spans="2:159" s="10" customFormat="1" ht="17.25" customHeight="1">
      <c r="B28" s="331" t="s">
        <v>160</v>
      </c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3"/>
      <c r="AC28" s="278" t="s">
        <v>161</v>
      </c>
      <c r="AD28" s="274"/>
      <c r="AE28" s="274"/>
      <c r="AF28" s="274"/>
      <c r="AG28" s="274"/>
      <c r="AH28" s="274"/>
      <c r="AI28" s="274" t="s">
        <v>458</v>
      </c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5" t="s">
        <v>241</v>
      </c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>
        <f>BZ32+BZ33</f>
        <v>-272598.18</v>
      </c>
      <c r="CA28" s="275"/>
      <c r="CB28" s="275"/>
      <c r="CC28" s="275"/>
      <c r="CD28" s="275"/>
      <c r="CE28" s="275"/>
      <c r="CF28" s="275"/>
      <c r="CG28" s="275"/>
      <c r="CH28" s="275"/>
      <c r="CI28" s="275"/>
      <c r="CJ28" s="275"/>
      <c r="CK28" s="275"/>
      <c r="CL28" s="275"/>
      <c r="CM28" s="275"/>
      <c r="CN28" s="275"/>
      <c r="CO28" s="275"/>
      <c r="CP28" s="275">
        <f>BZ28</f>
        <v>-272598.18</v>
      </c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7"/>
      <c r="FC28" s="10" t="s">
        <v>586</v>
      </c>
    </row>
    <row r="29" spans="2:109" s="10" customFormat="1" ht="23.25" customHeight="1">
      <c r="B29" s="328" t="s">
        <v>197</v>
      </c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30"/>
      <c r="AC29" s="278" t="s">
        <v>162</v>
      </c>
      <c r="AD29" s="274"/>
      <c r="AE29" s="274"/>
      <c r="AF29" s="274"/>
      <c r="AG29" s="274"/>
      <c r="AH29" s="274"/>
      <c r="AI29" s="274" t="s">
        <v>459</v>
      </c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5">
        <f>BD30</f>
        <v>-21084200</v>
      </c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275"/>
      <c r="BR29" s="275"/>
      <c r="BS29" s="275"/>
      <c r="BT29" s="275"/>
      <c r="BU29" s="275"/>
      <c r="BV29" s="275"/>
      <c r="BW29" s="275"/>
      <c r="BX29" s="275"/>
      <c r="BY29" s="275"/>
      <c r="BZ29" s="337">
        <f>BZ30</f>
        <v>-676573</v>
      </c>
      <c r="CA29" s="338"/>
      <c r="CB29" s="338"/>
      <c r="CC29" s="338"/>
      <c r="CD29" s="338"/>
      <c r="CE29" s="338"/>
      <c r="CF29" s="338"/>
      <c r="CG29" s="338"/>
      <c r="CH29" s="338"/>
      <c r="CI29" s="338"/>
      <c r="CJ29" s="338"/>
      <c r="CK29" s="338"/>
      <c r="CL29" s="338"/>
      <c r="CM29" s="338"/>
      <c r="CN29" s="338"/>
      <c r="CO29" s="352"/>
      <c r="CP29" s="276" t="s">
        <v>147</v>
      </c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7"/>
    </row>
    <row r="30" spans="2:109" s="10" customFormat="1" ht="27.75" customHeight="1">
      <c r="B30" s="328" t="s">
        <v>242</v>
      </c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30"/>
      <c r="AC30" s="278" t="s">
        <v>162</v>
      </c>
      <c r="AD30" s="274"/>
      <c r="AE30" s="274"/>
      <c r="AF30" s="274"/>
      <c r="AG30" s="274"/>
      <c r="AH30" s="274"/>
      <c r="AI30" s="274" t="s">
        <v>460</v>
      </c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5">
        <f>BD31</f>
        <v>-21084200</v>
      </c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275"/>
      <c r="BS30" s="275"/>
      <c r="BT30" s="275"/>
      <c r="BU30" s="275"/>
      <c r="BV30" s="275"/>
      <c r="BW30" s="275"/>
      <c r="BX30" s="275"/>
      <c r="BY30" s="275"/>
      <c r="BZ30" s="275">
        <f>BZ31</f>
        <v>-676573</v>
      </c>
      <c r="CA30" s="275"/>
      <c r="CB30" s="275"/>
      <c r="CC30" s="275"/>
      <c r="CD30" s="275"/>
      <c r="CE30" s="275"/>
      <c r="CF30" s="275"/>
      <c r="CG30" s="275"/>
      <c r="CH30" s="275"/>
      <c r="CI30" s="275"/>
      <c r="CJ30" s="275"/>
      <c r="CK30" s="275"/>
      <c r="CL30" s="275"/>
      <c r="CM30" s="275"/>
      <c r="CN30" s="275"/>
      <c r="CO30" s="275"/>
      <c r="CP30" s="276" t="s">
        <v>147</v>
      </c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  <c r="DD30" s="276"/>
      <c r="DE30" s="277"/>
    </row>
    <row r="31" spans="2:109" s="10" customFormat="1" ht="28.5" customHeight="1" thickBot="1">
      <c r="B31" s="328" t="s">
        <v>243</v>
      </c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30"/>
      <c r="AC31" s="278" t="s">
        <v>162</v>
      </c>
      <c r="AD31" s="274"/>
      <c r="AE31" s="274"/>
      <c r="AF31" s="274"/>
      <c r="AG31" s="274"/>
      <c r="AH31" s="274"/>
      <c r="AI31" s="274" t="s">
        <v>461</v>
      </c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5">
        <f>BD32</f>
        <v>-21084200</v>
      </c>
      <c r="BE31" s="275"/>
      <c r="BF31" s="275"/>
      <c r="BG31" s="275"/>
      <c r="BH31" s="275"/>
      <c r="BI31" s="275"/>
      <c r="BJ31" s="275"/>
      <c r="BK31" s="275"/>
      <c r="BL31" s="275"/>
      <c r="BM31" s="275"/>
      <c r="BN31" s="275"/>
      <c r="BO31" s="275"/>
      <c r="BP31" s="275"/>
      <c r="BQ31" s="275"/>
      <c r="BR31" s="275"/>
      <c r="BS31" s="275"/>
      <c r="BT31" s="275"/>
      <c r="BU31" s="275"/>
      <c r="BV31" s="275"/>
      <c r="BW31" s="275"/>
      <c r="BX31" s="275"/>
      <c r="BY31" s="275"/>
      <c r="BZ31" s="275">
        <f>BZ32</f>
        <v>-676573</v>
      </c>
      <c r="CA31" s="275"/>
      <c r="CB31" s="275"/>
      <c r="CC31" s="275"/>
      <c r="CD31" s="275"/>
      <c r="CE31" s="275"/>
      <c r="CF31" s="275"/>
      <c r="CG31" s="275"/>
      <c r="CH31" s="275"/>
      <c r="CI31" s="275"/>
      <c r="CJ31" s="275"/>
      <c r="CK31" s="275"/>
      <c r="CL31" s="275"/>
      <c r="CM31" s="275"/>
      <c r="CN31" s="275"/>
      <c r="CO31" s="275"/>
      <c r="CP31" s="276" t="s">
        <v>147</v>
      </c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A31" s="276"/>
      <c r="DB31" s="276"/>
      <c r="DC31" s="276"/>
      <c r="DD31" s="276"/>
      <c r="DE31" s="277"/>
    </row>
    <row r="32" spans="2:109" s="10" customFormat="1" ht="33" customHeight="1">
      <c r="B32" s="328" t="s">
        <v>244</v>
      </c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30"/>
      <c r="AC32" s="278" t="s">
        <v>162</v>
      </c>
      <c r="AD32" s="274"/>
      <c r="AE32" s="274"/>
      <c r="AF32" s="274"/>
      <c r="AG32" s="274"/>
      <c r="AH32" s="274"/>
      <c r="AI32" s="274" t="s">
        <v>462</v>
      </c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4"/>
      <c r="BA32" s="274"/>
      <c r="BB32" s="274"/>
      <c r="BC32" s="274"/>
      <c r="BD32" s="155">
        <v>-21084200</v>
      </c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275">
        <v>-676573</v>
      </c>
      <c r="CA32" s="275"/>
      <c r="CB32" s="275"/>
      <c r="CC32" s="275"/>
      <c r="CD32" s="275"/>
      <c r="CE32" s="275"/>
      <c r="CF32" s="275"/>
      <c r="CG32" s="275"/>
      <c r="CH32" s="275"/>
      <c r="CI32" s="275"/>
      <c r="CJ32" s="275"/>
      <c r="CK32" s="275"/>
      <c r="CL32" s="275"/>
      <c r="CM32" s="275"/>
      <c r="CN32" s="275"/>
      <c r="CO32" s="275"/>
      <c r="CP32" s="276" t="s">
        <v>147</v>
      </c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7"/>
    </row>
    <row r="33" spans="2:109" s="10" customFormat="1" ht="23.25" customHeight="1">
      <c r="B33" s="344" t="s">
        <v>198</v>
      </c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6"/>
      <c r="AC33" s="278" t="s">
        <v>163</v>
      </c>
      <c r="AD33" s="274"/>
      <c r="AE33" s="274"/>
      <c r="AF33" s="274"/>
      <c r="AG33" s="274"/>
      <c r="AH33" s="274"/>
      <c r="AI33" s="274" t="s">
        <v>463</v>
      </c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5">
        <v>21501100</v>
      </c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275"/>
      <c r="BR33" s="275"/>
      <c r="BS33" s="275"/>
      <c r="BT33" s="275"/>
      <c r="BU33" s="275"/>
      <c r="BV33" s="275"/>
      <c r="BW33" s="275"/>
      <c r="BX33" s="275"/>
      <c r="BY33" s="275"/>
      <c r="BZ33" s="275">
        <v>403974.82</v>
      </c>
      <c r="CA33" s="275"/>
      <c r="CB33" s="275"/>
      <c r="CC33" s="275"/>
      <c r="CD33" s="275"/>
      <c r="CE33" s="275"/>
      <c r="CF33" s="275"/>
      <c r="CG33" s="275"/>
      <c r="CH33" s="275"/>
      <c r="CI33" s="275"/>
      <c r="CJ33" s="275"/>
      <c r="CK33" s="275"/>
      <c r="CL33" s="275"/>
      <c r="CM33" s="275"/>
      <c r="CN33" s="275"/>
      <c r="CO33" s="275"/>
      <c r="CP33" s="276" t="s">
        <v>147</v>
      </c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6"/>
      <c r="DB33" s="276"/>
      <c r="DC33" s="276"/>
      <c r="DD33" s="276"/>
      <c r="DE33" s="277"/>
    </row>
    <row r="34" spans="2:109" s="10" customFormat="1" ht="27.75" customHeight="1">
      <c r="B34" s="344" t="s">
        <v>245</v>
      </c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6"/>
      <c r="AC34" s="278" t="s">
        <v>163</v>
      </c>
      <c r="AD34" s="274"/>
      <c r="AE34" s="274"/>
      <c r="AF34" s="274"/>
      <c r="AG34" s="274"/>
      <c r="AH34" s="274"/>
      <c r="AI34" s="274" t="s">
        <v>464</v>
      </c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5">
        <f>BD33</f>
        <v>21501100</v>
      </c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275"/>
      <c r="BR34" s="275"/>
      <c r="BS34" s="275"/>
      <c r="BT34" s="275"/>
      <c r="BU34" s="275"/>
      <c r="BV34" s="275"/>
      <c r="BW34" s="275"/>
      <c r="BX34" s="275"/>
      <c r="BY34" s="275"/>
      <c r="BZ34" s="275">
        <f>BZ33</f>
        <v>403974.82</v>
      </c>
      <c r="CA34" s="275"/>
      <c r="CB34" s="275"/>
      <c r="CC34" s="275"/>
      <c r="CD34" s="275"/>
      <c r="CE34" s="275"/>
      <c r="CF34" s="275"/>
      <c r="CG34" s="275"/>
      <c r="CH34" s="275"/>
      <c r="CI34" s="275"/>
      <c r="CJ34" s="275"/>
      <c r="CK34" s="275"/>
      <c r="CL34" s="275"/>
      <c r="CM34" s="275"/>
      <c r="CN34" s="275"/>
      <c r="CO34" s="275"/>
      <c r="CP34" s="276" t="s">
        <v>147</v>
      </c>
      <c r="CQ34" s="276"/>
      <c r="CR34" s="276"/>
      <c r="CS34" s="276"/>
      <c r="CT34" s="276"/>
      <c r="CU34" s="276"/>
      <c r="CV34" s="276"/>
      <c r="CW34" s="276"/>
      <c r="CX34" s="276"/>
      <c r="CY34" s="276"/>
      <c r="CZ34" s="276"/>
      <c r="DA34" s="276"/>
      <c r="DB34" s="276"/>
      <c r="DC34" s="276"/>
      <c r="DD34" s="276"/>
      <c r="DE34" s="277"/>
    </row>
    <row r="35" spans="2:109" s="10" customFormat="1" ht="27.75" customHeight="1">
      <c r="B35" s="344" t="s">
        <v>246</v>
      </c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6"/>
      <c r="AC35" s="278" t="s">
        <v>163</v>
      </c>
      <c r="AD35" s="274"/>
      <c r="AE35" s="274"/>
      <c r="AF35" s="274"/>
      <c r="AG35" s="274"/>
      <c r="AH35" s="274"/>
      <c r="AI35" s="274" t="s">
        <v>465</v>
      </c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5">
        <f>BD34</f>
        <v>21501100</v>
      </c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275"/>
      <c r="BR35" s="275"/>
      <c r="BS35" s="275"/>
      <c r="BT35" s="275"/>
      <c r="BU35" s="275"/>
      <c r="BV35" s="275"/>
      <c r="BW35" s="275"/>
      <c r="BX35" s="275"/>
      <c r="BY35" s="275"/>
      <c r="BZ35" s="337">
        <f>BZ34</f>
        <v>403974.82</v>
      </c>
      <c r="CA35" s="338"/>
      <c r="CB35" s="338"/>
      <c r="CC35" s="338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76" t="s">
        <v>147</v>
      </c>
      <c r="CQ35" s="276"/>
      <c r="CR35" s="276"/>
      <c r="CS35" s="276"/>
      <c r="CT35" s="276"/>
      <c r="CU35" s="276"/>
      <c r="CV35" s="276"/>
      <c r="CW35" s="276"/>
      <c r="CX35" s="276"/>
      <c r="CY35" s="276"/>
      <c r="CZ35" s="276"/>
      <c r="DA35" s="276"/>
      <c r="DB35" s="276"/>
      <c r="DC35" s="276"/>
      <c r="DD35" s="276"/>
      <c r="DE35" s="277"/>
    </row>
    <row r="36" spans="2:109" ht="34.5" customHeight="1" thickBot="1">
      <c r="B36" s="344" t="s">
        <v>247</v>
      </c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6"/>
      <c r="AC36" s="348" t="s">
        <v>163</v>
      </c>
      <c r="AD36" s="349"/>
      <c r="AE36" s="349"/>
      <c r="AF36" s="349"/>
      <c r="AG36" s="349"/>
      <c r="AH36" s="349"/>
      <c r="AI36" s="349" t="s">
        <v>466</v>
      </c>
      <c r="AJ36" s="349"/>
      <c r="AK36" s="349"/>
      <c r="AL36" s="349"/>
      <c r="AM36" s="349"/>
      <c r="AN36" s="349"/>
      <c r="AO36" s="349"/>
      <c r="AP36" s="349"/>
      <c r="AQ36" s="349"/>
      <c r="AR36" s="349"/>
      <c r="AS36" s="349"/>
      <c r="AT36" s="349"/>
      <c r="AU36" s="349"/>
      <c r="AV36" s="349"/>
      <c r="AW36" s="349"/>
      <c r="AX36" s="349"/>
      <c r="AY36" s="349"/>
      <c r="AZ36" s="349"/>
      <c r="BA36" s="349"/>
      <c r="BB36" s="349"/>
      <c r="BC36" s="349"/>
      <c r="BD36" s="339">
        <f>BD35</f>
        <v>21501100</v>
      </c>
      <c r="BE36" s="339"/>
      <c r="BF36" s="339"/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>
        <f>BZ35</f>
        <v>403974.82</v>
      </c>
      <c r="CA36" s="339"/>
      <c r="CB36" s="339"/>
      <c r="CC36" s="339"/>
      <c r="CD36" s="339"/>
      <c r="CE36" s="339"/>
      <c r="CF36" s="339"/>
      <c r="CG36" s="339"/>
      <c r="CH36" s="339"/>
      <c r="CI36" s="339"/>
      <c r="CJ36" s="339"/>
      <c r="CK36" s="339"/>
      <c r="CL36" s="339"/>
      <c r="CM36" s="339"/>
      <c r="CN36" s="339"/>
      <c r="CO36" s="339"/>
      <c r="CP36" s="341" t="s">
        <v>147</v>
      </c>
      <c r="CQ36" s="341"/>
      <c r="CR36" s="341"/>
      <c r="CS36" s="341"/>
      <c r="CT36" s="341"/>
      <c r="CU36" s="341"/>
      <c r="CV36" s="341"/>
      <c r="CW36" s="341"/>
      <c r="CX36" s="341"/>
      <c r="CY36" s="341"/>
      <c r="CZ36" s="341"/>
      <c r="DA36" s="341"/>
      <c r="DB36" s="341"/>
      <c r="DC36" s="341"/>
      <c r="DD36" s="341"/>
      <c r="DE36" s="342"/>
    </row>
    <row r="37" spans="30:33" ht="16.5" customHeight="1">
      <c r="AD37" s="5"/>
      <c r="AE37" s="5"/>
      <c r="AF37" s="5"/>
      <c r="AG37" s="5"/>
    </row>
    <row r="38" spans="2:75" s="2" customFormat="1" ht="11.25">
      <c r="B38" s="2" t="s">
        <v>164</v>
      </c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43"/>
      <c r="AK38" s="343"/>
      <c r="AL38" s="343"/>
      <c r="AM38" s="343"/>
      <c r="AN38" s="343"/>
      <c r="AO38" s="343"/>
      <c r="AP38" s="343"/>
      <c r="AQ38" s="343"/>
      <c r="AR38" s="343"/>
      <c r="AV38" s="343" t="s">
        <v>594</v>
      </c>
      <c r="AW38" s="343"/>
      <c r="AX38" s="343"/>
      <c r="AY38" s="343"/>
      <c r="AZ38" s="343"/>
      <c r="BA38" s="343"/>
      <c r="BB38" s="343"/>
      <c r="BC38" s="343"/>
      <c r="BD38" s="343"/>
      <c r="BE38" s="343"/>
      <c r="BF38" s="343"/>
      <c r="BG38" s="343"/>
      <c r="BH38" s="343"/>
      <c r="BI38" s="343"/>
      <c r="BJ38" s="343"/>
      <c r="BK38" s="343"/>
      <c r="BL38" s="343"/>
      <c r="BM38" s="343"/>
      <c r="BN38" s="343"/>
      <c r="BO38" s="343"/>
      <c r="BP38" s="343"/>
      <c r="BQ38" s="343"/>
      <c r="BR38" s="343"/>
      <c r="BS38" s="343"/>
      <c r="BT38" s="343"/>
      <c r="BU38" s="343"/>
      <c r="BV38" s="343"/>
      <c r="BW38" s="343"/>
    </row>
    <row r="39" spans="25:75" s="2" customFormat="1" ht="11.25">
      <c r="Y39" s="340" t="s">
        <v>165</v>
      </c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40"/>
      <c r="AQ39" s="340"/>
      <c r="AR39" s="340"/>
      <c r="AV39" s="340" t="s">
        <v>166</v>
      </c>
      <c r="AW39" s="340"/>
      <c r="AX39" s="340"/>
      <c r="AY39" s="340"/>
      <c r="AZ39" s="340"/>
      <c r="BA39" s="340"/>
      <c r="BB39" s="340"/>
      <c r="BC39" s="340"/>
      <c r="BD39" s="340"/>
      <c r="BE39" s="340"/>
      <c r="BF39" s="340"/>
      <c r="BG39" s="340"/>
      <c r="BH39" s="340"/>
      <c r="BI39" s="340"/>
      <c r="BJ39" s="340"/>
      <c r="BK39" s="340"/>
      <c r="BL39" s="340"/>
      <c r="BM39" s="340"/>
      <c r="BN39" s="340"/>
      <c r="BO39" s="340"/>
      <c r="BP39" s="340"/>
      <c r="BQ39" s="340"/>
      <c r="BR39" s="340"/>
      <c r="BS39" s="340"/>
      <c r="BT39" s="340"/>
      <c r="BU39" s="340"/>
      <c r="BV39" s="340"/>
      <c r="BW39" s="340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168</v>
      </c>
    </row>
    <row r="42" spans="2:74" s="2" customFormat="1" ht="11.25">
      <c r="B42" s="2" t="s">
        <v>169</v>
      </c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  <c r="AN42" s="343"/>
      <c r="AO42" s="343"/>
      <c r="AP42" s="343"/>
      <c r="AQ42" s="343"/>
      <c r="AR42" s="343"/>
      <c r="AU42" s="343" t="s">
        <v>491</v>
      </c>
      <c r="AV42" s="343"/>
      <c r="AW42" s="343"/>
      <c r="AX42" s="343"/>
      <c r="AY42" s="343"/>
      <c r="AZ42" s="343"/>
      <c r="BA42" s="343"/>
      <c r="BB42" s="343"/>
      <c r="BC42" s="343"/>
      <c r="BD42" s="343"/>
      <c r="BE42" s="343"/>
      <c r="BF42" s="343"/>
      <c r="BG42" s="343"/>
      <c r="BH42" s="343"/>
      <c r="BI42" s="343"/>
      <c r="BJ42" s="343"/>
      <c r="BK42" s="343"/>
      <c r="BL42" s="343"/>
      <c r="BM42" s="343"/>
      <c r="BN42" s="343"/>
      <c r="BO42" s="343"/>
      <c r="BP42" s="343"/>
      <c r="BQ42" s="343"/>
      <c r="BR42" s="343"/>
      <c r="BS42" s="343"/>
      <c r="BT42" s="343"/>
      <c r="BU42" s="343"/>
      <c r="BV42" s="343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340" t="s">
        <v>165</v>
      </c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40"/>
      <c r="AP43" s="340"/>
      <c r="AQ43" s="340"/>
      <c r="AR43" s="340"/>
      <c r="AU43" s="340" t="s">
        <v>166</v>
      </c>
      <c r="AV43" s="340"/>
      <c r="AW43" s="340"/>
      <c r="AX43" s="340"/>
      <c r="AY43" s="340"/>
      <c r="AZ43" s="340"/>
      <c r="BA43" s="340"/>
      <c r="BB43" s="340"/>
      <c r="BC43" s="340"/>
      <c r="BD43" s="340"/>
      <c r="BE43" s="340"/>
      <c r="BF43" s="340"/>
      <c r="BG43" s="340"/>
      <c r="BH43" s="340"/>
      <c r="BI43" s="340"/>
      <c r="BJ43" s="340"/>
      <c r="BK43" s="340"/>
      <c r="BL43" s="340"/>
      <c r="BM43" s="340"/>
      <c r="BN43" s="340"/>
      <c r="BO43" s="340"/>
      <c r="BP43" s="340"/>
      <c r="BQ43" s="340"/>
      <c r="BR43" s="340"/>
      <c r="BS43" s="340"/>
      <c r="BT43" s="340"/>
      <c r="BU43" s="340"/>
      <c r="BV43" s="340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11.25">
      <c r="B45" s="2" t="s">
        <v>179</v>
      </c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343"/>
      <c r="AQ45" s="343"/>
      <c r="AR45" s="343"/>
      <c r="AV45" s="343" t="s">
        <v>419</v>
      </c>
      <c r="AW45" s="343"/>
      <c r="AX45" s="343"/>
      <c r="AY45" s="343"/>
      <c r="AZ45" s="343"/>
      <c r="BA45" s="343"/>
      <c r="BB45" s="343"/>
      <c r="BC45" s="343"/>
      <c r="BD45" s="343"/>
      <c r="BE45" s="343"/>
      <c r="BF45" s="343"/>
      <c r="BG45" s="343"/>
      <c r="BH45" s="343"/>
      <c r="BI45" s="343"/>
      <c r="BJ45" s="343"/>
      <c r="BK45" s="343"/>
      <c r="BL45" s="343"/>
      <c r="BM45" s="343"/>
      <c r="BN45" s="343"/>
      <c r="BO45" s="343"/>
      <c r="BP45" s="343"/>
      <c r="BQ45" s="343"/>
      <c r="BR45" s="343"/>
      <c r="BS45" s="343"/>
      <c r="BT45" s="343"/>
      <c r="BU45" s="343"/>
      <c r="BV45" s="343"/>
      <c r="BW45" s="343"/>
    </row>
    <row r="46" spans="25:75" s="6" customFormat="1" ht="11.25" customHeight="1">
      <c r="Y46" s="340" t="s">
        <v>165</v>
      </c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40"/>
      <c r="AP46" s="340"/>
      <c r="AQ46" s="340"/>
      <c r="AR46" s="340"/>
      <c r="AS46" s="2"/>
      <c r="AT46" s="2"/>
      <c r="AV46" s="340" t="s">
        <v>166</v>
      </c>
      <c r="AW46" s="340"/>
      <c r="AX46" s="340"/>
      <c r="AY46" s="340"/>
      <c r="AZ46" s="340"/>
      <c r="BA46" s="340"/>
      <c r="BB46" s="340"/>
      <c r="BC46" s="340"/>
      <c r="BD46" s="340"/>
      <c r="BE46" s="340"/>
      <c r="BF46" s="340"/>
      <c r="BG46" s="340"/>
      <c r="BH46" s="340"/>
      <c r="BI46" s="340"/>
      <c r="BJ46" s="340"/>
      <c r="BK46" s="340"/>
      <c r="BL46" s="340"/>
      <c r="BM46" s="340"/>
      <c r="BN46" s="340"/>
      <c r="BO46" s="340"/>
      <c r="BP46" s="340"/>
      <c r="BQ46" s="340"/>
      <c r="BR46" s="340"/>
      <c r="BS46" s="340"/>
      <c r="BT46" s="340"/>
      <c r="BU46" s="340"/>
      <c r="BV46" s="340"/>
      <c r="BW46" s="340"/>
    </row>
    <row r="47" s="2" customFormat="1" ht="11.25">
      <c r="AY47" s="8"/>
    </row>
    <row r="48" spans="2:36" s="2" customFormat="1" ht="11.25">
      <c r="B48" s="350" t="s">
        <v>167</v>
      </c>
      <c r="C48" s="350"/>
      <c r="D48" s="289" t="s">
        <v>614</v>
      </c>
      <c r="E48" s="289"/>
      <c r="F48" s="289"/>
      <c r="G48" s="289"/>
      <c r="H48" s="351" t="s">
        <v>167</v>
      </c>
      <c r="I48" s="351"/>
      <c r="J48" s="289" t="s">
        <v>604</v>
      </c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351">
        <v>20</v>
      </c>
      <c r="AC48" s="351"/>
      <c r="AD48" s="351"/>
      <c r="AE48" s="351"/>
      <c r="AF48" s="347" t="s">
        <v>596</v>
      </c>
      <c r="AG48" s="347"/>
      <c r="AH48" s="347"/>
      <c r="AI48" s="347"/>
      <c r="AJ48" s="2" t="s">
        <v>154</v>
      </c>
    </row>
    <row r="49" ht="3" customHeight="1"/>
  </sheetData>
  <sheetProtection/>
  <mergeCells count="207"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  <mergeCell ref="AC32:AH32"/>
    <mergeCell ref="B34:AB34"/>
    <mergeCell ref="AC34:AH34"/>
    <mergeCell ref="AI34:BC34"/>
    <mergeCell ref="B33:AB33"/>
    <mergeCell ref="B32:AB32"/>
    <mergeCell ref="AC33:AH33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8:AB8"/>
    <mergeCell ref="B10:AB10"/>
    <mergeCell ref="B9:AB9"/>
    <mergeCell ref="AC8:AH9"/>
    <mergeCell ref="B5:AB5"/>
    <mergeCell ref="AC5:AH5"/>
    <mergeCell ref="B3:AB3"/>
    <mergeCell ref="B4:AB4"/>
    <mergeCell ref="AC3:AH3"/>
    <mergeCell ref="AC4:AH4"/>
    <mergeCell ref="B6:AB6"/>
    <mergeCell ref="B7:AB7"/>
    <mergeCell ref="AC6:AH7"/>
    <mergeCell ref="BZ3:CO3"/>
    <mergeCell ref="BZ5:CO5"/>
    <mergeCell ref="BD4:BY4"/>
    <mergeCell ref="CP3:DE3"/>
    <mergeCell ref="AI3:BC3"/>
    <mergeCell ref="AI4:BC4"/>
    <mergeCell ref="AI5:BC5"/>
    <mergeCell ref="BD3:BY3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Долотинка1</cp:lastModifiedBy>
  <cp:lastPrinted>2020-02-06T05:24:13Z</cp:lastPrinted>
  <dcterms:created xsi:type="dcterms:W3CDTF">2007-09-21T13:36:41Z</dcterms:created>
  <dcterms:modified xsi:type="dcterms:W3CDTF">2020-02-11T09:18:34Z</dcterms:modified>
  <cp:category/>
  <cp:version/>
  <cp:contentType/>
  <cp:contentStatus/>
</cp:coreProperties>
</file>